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E:\Handover Documents\COR update\2025\Annual update form\Annexure 3\"/>
    </mc:Choice>
  </mc:AlternateContent>
  <xr:revisionPtr revIDLastSave="0" documentId="13_ncr:1_{08AC0253-3366-47D9-BEB9-87D459B53C3D}" xr6:coauthVersionLast="47" xr6:coauthVersionMax="47" xr10:uidLastSave="{00000000-0000-0000-0000-000000000000}"/>
  <bookViews>
    <workbookView xWindow="-110" yWindow="-110" windowWidth="19420" windowHeight="10300" xr2:uid="{00000000-000D-0000-FFFF-FFFF00000000}"/>
  </bookViews>
  <sheets>
    <sheet name="CLIENT SHEET" sheetId="1" r:id="rId1"/>
    <sheet name="Sheet-9" sheetId="11" r:id="rId2"/>
    <sheet name="Sheet-8" sheetId="10" r:id="rId3"/>
    <sheet name="Sheet-6" sheetId="8" r:id="rId4"/>
    <sheet name="Sheet-7" sheetId="9" r:id="rId5"/>
    <sheet name="Sheet-4" sheetId="6" r:id="rId6"/>
    <sheet name="Sheet-5" sheetId="7" r:id="rId7"/>
    <sheet name="Sheet-3" sheetId="5" r:id="rId8"/>
    <sheet name="Sheet-0" sheetId="4" r:id="rId9"/>
    <sheet name="Sheet-1" sheetId="3" r:id="rId10"/>
    <sheet name="Sheet-2" sheetId="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4" i="7" l="1"/>
  <c r="F34" i="7"/>
  <c r="D34" i="7"/>
  <c r="J34" i="7" s="1"/>
  <c r="O30" i="7" l="1"/>
  <c r="O22" i="7"/>
  <c r="O33" i="7"/>
  <c r="O29" i="7"/>
  <c r="O25" i="7"/>
  <c r="O21" i="7"/>
  <c r="O17" i="7"/>
  <c r="O31" i="7"/>
  <c r="O27" i="7"/>
  <c r="O19" i="7"/>
  <c r="O15" i="7"/>
  <c r="O18" i="7"/>
  <c r="O32" i="7"/>
  <c r="O28" i="7"/>
  <c r="O24" i="7"/>
  <c r="O20" i="7"/>
  <c r="O16" i="7"/>
  <c r="O23" i="7"/>
  <c r="O26" i="7"/>
  <c r="O14" i="7"/>
  <c r="O34" i="7" s="1"/>
  <c r="K26" i="6" l="1"/>
  <c r="K25" i="6"/>
  <c r="K24" i="6"/>
  <c r="K23" i="6"/>
  <c r="K22" i="6"/>
  <c r="K21" i="6"/>
  <c r="K20" i="6"/>
  <c r="K19" i="6"/>
  <c r="K18" i="6"/>
  <c r="K17" i="6"/>
  <c r="K16" i="6"/>
  <c r="K15" i="6"/>
  <c r="K14" i="6"/>
  <c r="K13" i="6"/>
  <c r="K12" i="6"/>
  <c r="M11" i="6"/>
  <c r="L11" i="6"/>
  <c r="K11" i="6"/>
</calcChain>
</file>

<file path=xl/sharedStrings.xml><?xml version="1.0" encoding="utf-8"?>
<sst xmlns="http://schemas.openxmlformats.org/spreadsheetml/2006/main" count="6864" uniqueCount="1360">
  <si>
    <t>MS AGROLAND SERVICES PRIVATE LIMITED (AGROCERT)</t>
  </si>
  <si>
    <t>Doc no.</t>
  </si>
  <si>
    <t>Issue no.</t>
  </si>
  <si>
    <t>Issue date</t>
  </si>
  <si>
    <t>Revision no.</t>
  </si>
  <si>
    <t>Revision date</t>
  </si>
  <si>
    <t xml:space="preserve">ASPL-CD-ANX-102
01
</t>
  </si>
  <si>
    <t>Result of risk analysis: High Risk project/ Medium Risk Project/ Low risk Project</t>
  </si>
  <si>
    <t>For MS ASPL internal use only, 
not for public representation:</t>
  </si>
  <si>
    <t>Certified operator spreadsheet (COR)</t>
  </si>
  <si>
    <t>Address of operator</t>
  </si>
  <si>
    <t>Scope Applied For.</t>
  </si>
  <si>
    <t>Date of Scope Released</t>
  </si>
  <si>
    <t>Sr No</t>
  </si>
  <si>
    <t>Name of operator</t>
  </si>
  <si>
    <t>Certificate Number</t>
  </si>
  <si>
    <t>Certified products name</t>
  </si>
  <si>
    <t>Status of certification
(Initial, Renewal, Scope reduction, Cancellation. suspension and
withdrawal, NOC taken or given by MSASPL)</t>
  </si>
  <si>
    <t>Effective Date of  Scope reduction, Cancellation. suspension and
withdrawal, NOC taken or given by MSASPL)</t>
  </si>
  <si>
    <t>21.03.2025</t>
  </si>
  <si>
    <t>Processing</t>
  </si>
  <si>
    <t>KILLA NO. 26/24/2(7-4) &amp; 25/1(7-4), RATHDANA ROAD, LIWASPUR INDUSTRIAL AREA, BAHALGARH, SONEPAT - 131021, HARYANA</t>
  </si>
  <si>
    <t>21.10.2024</t>
  </si>
  <si>
    <t>Renewal</t>
  </si>
  <si>
    <t>NA</t>
  </si>
  <si>
    <t>High Risk</t>
  </si>
  <si>
    <t>Alpha Milk Foods Private Limited</t>
  </si>
  <si>
    <t>Plot No A1 to A7, UPSIDC Salempur Industrial Area, Hathras, Uttar Pradesh-204101</t>
  </si>
  <si>
    <t>Honey</t>
  </si>
  <si>
    <t>Ghee, Butter, Cow Ghee, Milk Cream, Paneer, Skimmed Milk Powder</t>
  </si>
  <si>
    <t>05.11.2024</t>
  </si>
  <si>
    <t>Medium Risk</t>
  </si>
  <si>
    <t>P. D. International</t>
  </si>
  <si>
    <t>Sanjeevani Rich Jaivik India Pvt. Ltd.</t>
  </si>
  <si>
    <t>M/S JINDAL INDUSTRIES</t>
  </si>
  <si>
    <t>Murtuza Food Ingredients LLP</t>
  </si>
  <si>
    <t>Tastibyte Eatables Ltd.</t>
  </si>
  <si>
    <t>ORGANIC INDIA PVT. LTD.</t>
  </si>
  <si>
    <t>Dauji Milk Foods Pvt. Ltd</t>
  </si>
  <si>
    <t>Basillia Organics Pvt. Ltd.</t>
  </si>
  <si>
    <t>Jay Kisan Rice Mill</t>
  </si>
  <si>
    <t>C-32 APMC Market 1, Phase-2 Vashi Navi Mumbai Maharashtra-400705.</t>
  </si>
  <si>
    <t>Packaging &amp; Labelling</t>
  </si>
  <si>
    <t>MSASPLCOR22-SC-0001</t>
  </si>
  <si>
    <t>MSASPLCOR22-SC-0003</t>
  </si>
  <si>
    <t>MSASPLCOR22-SC-0002</t>
  </si>
  <si>
    <t>16.10.2024</t>
  </si>
  <si>
    <t>SANJEEVANI AGROFOODS . LTD</t>
  </si>
  <si>
    <t>Sanjeevani Agrofoods Ltd.</t>
  </si>
  <si>
    <t xml:space="preserve">Mahalaxmi Dairy Product </t>
  </si>
  <si>
    <t>Kalpvraksh Impex Pvt. Ltd.</t>
  </si>
  <si>
    <t>Allied Natural Products</t>
  </si>
  <si>
    <t>Sanjeevani House Chanakya Marg Subhash Nagar Dehradun Uttarakhand- 248002.</t>
  </si>
  <si>
    <t>Khasra No. 148 Cha, Mohabbewala Industrial Area, Chandrabani Khalsa, Dehradun Nagar Nigam uttarakhand 248002</t>
  </si>
  <si>
    <t>38 Udyog Nagar Indore Madhya Pradesh-452001</t>
  </si>
  <si>
    <t>TASTY BITE EATABALES LTD
 GAT. NO-490 Village- Bhandgaon, Tal-Daund Dist-Pune</t>
  </si>
  <si>
    <t>Plot No.2, Survey No.274, Otha, Mahuva, Bhavnagar
 Highway, Mahuva., Bhavnagar, Gujarat-364290.</t>
  </si>
  <si>
    <t>C-5/10, Agro Park Phase-II, UPSIDC Industrial Area,Kursi Road, Barabanki-225302</t>
  </si>
  <si>
    <t>MATHURA GATE, BHARATPUR, DAUSA, RAJASTHAN 321001.</t>
  </si>
  <si>
    <t>SHED NO. 5 &amp; 6, GAT NO. 140, GROUND 
FLOOR, SHIVARE, Bhor, Pune,Maharashtra-412205</t>
  </si>
  <si>
    <t>GAT NO. 237, DAKHANE, PAUD-KOLWAN 
ROAD, Pune, Maharashtra-412108</t>
  </si>
  <si>
    <t>381/1, Gorvanta Road, Nana Chiloda to Gift City Road, Valad, Gandhinagar, Gujarat-382355.</t>
  </si>
  <si>
    <t>307 Balarama Building, Bkc, Bandra East, Mumbai –400 051. India</t>
  </si>
  <si>
    <t>Attach sheet -1</t>
  </si>
  <si>
    <t>MSASPLCOR22-SC-0004</t>
  </si>
  <si>
    <t>MSASPLCOR22-SC-0005</t>
  </si>
  <si>
    <t>06.11.2024</t>
  </si>
  <si>
    <t xml:space="preserve">Attach sheet-2 </t>
  </si>
  <si>
    <t>MSASPLCOR22-SC-0007</t>
  </si>
  <si>
    <t>Organic Butter,Organic Ghee,Organic Ghee, Organic Cow Ghee,Organic Milk Cream,Organic Frozen Paneer Cube,Organic Bilona Ghee,Organic Cow Milk,Organic Double Toned Milk,Organic Skimmed Milk,Organic Lactose Free Milk,Organic Plain Lassi,Organic Sweet Lassi,Organic Masala Chaach</t>
  </si>
  <si>
    <t>MSASPLCOR22-SC-0010</t>
  </si>
  <si>
    <t>27.11.2024</t>
  </si>
  <si>
    <t>Attach sheet -0</t>
  </si>
  <si>
    <t>Attach sheet -3</t>
  </si>
  <si>
    <t>MSASPLCOR24-SC-0027</t>
  </si>
  <si>
    <t>18.07.2024</t>
  </si>
  <si>
    <t>Initial</t>
  </si>
  <si>
    <t>Onion Flakes, Onion Powder</t>
  </si>
  <si>
    <t>MSASPLCOR24-SC-0026</t>
  </si>
  <si>
    <t>17.05.2024</t>
  </si>
  <si>
    <t>ASPL-CD-COR-CL-13</t>
  </si>
  <si>
    <t>Processing Product List</t>
  </si>
  <si>
    <t>23.08.2023</t>
  </si>
  <si>
    <t>Operator Name</t>
  </si>
  <si>
    <t>Tasty Bite Eatables Ltd</t>
  </si>
  <si>
    <t xml:space="preserve">Operator Address </t>
  </si>
  <si>
    <t>490 Village- Bhandgaon, Tal-Daund Dist-Pune</t>
  </si>
  <si>
    <t>S.NO.</t>
  </si>
  <si>
    <t>Product Name</t>
  </si>
  <si>
    <t>Trade Name/ Brand name of product</t>
  </si>
  <si>
    <t>Name of Raw ingredient/material used</t>
  </si>
  <si>
    <t>Supplier name</t>
  </si>
  <si>
    <t>Supplier certified as per the standards
COS- Either COS/USCOEA
EU- Either NPOP/EU equivalent</t>
  </si>
  <si>
    <t>Supplier Certified By</t>
  </si>
  <si>
    <t xml:space="preserve">Scope Certificate Number </t>
  </si>
  <si>
    <t>Product S.No in Scope certificate.</t>
  </si>
  <si>
    <t>Scope Certificate valid up to</t>
  </si>
  <si>
    <t>Raw Material Used (MT)</t>
  </si>
  <si>
    <t xml:space="preserve">Final Product (MT)  </t>
  </si>
  <si>
    <t>Process Loss (MT)</t>
  </si>
  <si>
    <t>By Product Name</t>
  </si>
  <si>
    <t>Single/ Multi ingredient</t>
  </si>
  <si>
    <t>Organic status</t>
  </si>
  <si>
    <t xml:space="preserve">Processing Method </t>
  </si>
  <si>
    <t>Packing Type</t>
  </si>
  <si>
    <t>Size</t>
  </si>
  <si>
    <t>Estimated Production MT/Year</t>
  </si>
  <si>
    <t>Organic Madras lentils
(285g &amp; 500g)</t>
  </si>
  <si>
    <t>Organic Madras lentils</t>
  </si>
  <si>
    <t>Organic Whole black gram (Urad)</t>
  </si>
  <si>
    <t>SANJEEVANI RICH JAIVIK INDIA PVT LTD</t>
  </si>
  <si>
    <t>NPOP
COS</t>
  </si>
  <si>
    <t>NPOP- Uttarakhand State Organic Certification Agency   
COS- MS Agroland Services PVT. Ltd.</t>
  </si>
  <si>
    <t>NPOP- ORG/SC/1905/001267
COR- MSASPOLCOR22-SC0004</t>
  </si>
  <si>
    <t>NPOP- 5
COR- 4</t>
  </si>
  <si>
    <t>NPOP- 14/04/2024
COR- 07/11/2024</t>
  </si>
  <si>
    <t>Multi ingredient</t>
  </si>
  <si>
    <t xml:space="preserve">Organic </t>
  </si>
  <si>
    <t>Cooking- pouch filling - sterilization</t>
  </si>
  <si>
    <t>Alox retortable</t>
  </si>
  <si>
    <t>285g &amp; 500g</t>
  </si>
  <si>
    <t>Organic Red Kidney Bean</t>
  </si>
  <si>
    <t>NPOP- 37
COR- 23</t>
  </si>
  <si>
    <t>Organic Tomato Paste</t>
  </si>
  <si>
    <t>The Morning Star  Packing Company</t>
  </si>
  <si>
    <t>NOP ('US-Canada Organic Equivalency)</t>
  </si>
  <si>
    <t>[CCOF] CCOF Certification Services, LLC</t>
  </si>
  <si>
    <t xml:space="preserve">Organic Milk Cream </t>
  </si>
  <si>
    <t>COS</t>
  </si>
  <si>
    <t>MS Agroland Services PVT. Ltd.</t>
  </si>
  <si>
    <t>MSASPOLCOR22-SC0004</t>
  </si>
  <si>
    <t xml:space="preserve">Organic Butter </t>
  </si>
  <si>
    <t>Organic Sunflower Oil</t>
  </si>
  <si>
    <t xml:space="preserve">ADAMS VEGETABLE OILS INC </t>
  </si>
  <si>
    <t>Organic Ginger Flakes</t>
  </si>
  <si>
    <t>VEDAROOTS PVT LTD</t>
  </si>
  <si>
    <t>NPOP
NOP (US-Canada Organic Equivalency)</t>
  </si>
  <si>
    <t>NPOP- Rajhashtan State Organic certification Agency 
NOP- Onecert International Pvt. Ltd.</t>
  </si>
  <si>
    <t>NPOP- ORG/SC/2009/002195
NOP- OCI-4421-230407-H-NOP</t>
  </si>
  <si>
    <t>NPOP- 73
NOP- NA</t>
  </si>
  <si>
    <t>NPOP- 18/09/2024
NOP-07/04/2024 (Under renewal)</t>
  </si>
  <si>
    <t>Organic Red Chili Powder</t>
  </si>
  <si>
    <t>NPOP- 138
NOP- NA</t>
  </si>
  <si>
    <t>NPOP- 18/09/2024
NOP-07/04/2024</t>
  </si>
  <si>
    <t>Organic Cumin Powder</t>
  </si>
  <si>
    <t>NPOP- 57
NOP- NA</t>
  </si>
  <si>
    <t>Organic Red Onion Powder</t>
  </si>
  <si>
    <t>NOPP- Uttarakhand State Organic Certification Agency 
COS- MS Agroland Services PVT. Ltd. </t>
  </si>
  <si>
    <t>NPOP- 33
COR- 20</t>
  </si>
  <si>
    <t xml:space="preserve">Organic Turmeric Rice </t>
  </si>
  <si>
    <t>Organic Basmati Rice</t>
  </si>
  <si>
    <t>RM ORGANICS PRIVATE LIMITED</t>
  </si>
  <si>
    <t xml:space="preserve">NPOP_ Natural Organic Certification Agro Pvt.Ltd
NOP- Onecert International Pvt. Ltd. </t>
  </si>
  <si>
    <t>NPOP- ORG/SC/2202/000985
NOP- 4920006033</t>
  </si>
  <si>
    <t xml:space="preserve">NPOP- 5
NOP- </t>
  </si>
  <si>
    <t>NPOP- 21/02/2025
NOP- (Under renewal)</t>
  </si>
  <si>
    <t>Organic</t>
  </si>
  <si>
    <t>250g</t>
  </si>
  <si>
    <t xml:space="preserve">Organic Ghee </t>
  </si>
  <si>
    <t xml:space="preserve">
COR- MSASPOLCOR22-SC0004</t>
  </si>
  <si>
    <t xml:space="preserve">
COR- 10</t>
  </si>
  <si>
    <t xml:space="preserve">
COR- 07/11/2024</t>
  </si>
  <si>
    <t>Organic Turmeric powder</t>
  </si>
  <si>
    <t>NPOP- 174
NOP- NA</t>
  </si>
  <si>
    <t>Organic Cardamom Extract</t>
  </si>
  <si>
    <t>Joint Agri Products Ceylon (Pvt) Ltd</t>
  </si>
  <si>
    <t>US-Canada Organic Equivalency Certified</t>
  </si>
  <si>
    <t>Control Union Certifications B.V</t>
  </si>
  <si>
    <t>CU 833578 NOP-03.2023</t>
  </si>
  <si>
    <t>NOP- NA</t>
  </si>
  <si>
    <t>NOP- 18/05/2024</t>
  </si>
  <si>
    <t>Organic Cinnamon Extract</t>
  </si>
  <si>
    <t>Organic Turmeric Extract</t>
  </si>
  <si>
    <t>PRAKRUTI PRODUCTS PRIVATE LIMITED</t>
  </si>
  <si>
    <t>Lacon Quality Certification Pvt. Ltd.</t>
  </si>
  <si>
    <t>NPOP- ORG/SC/2204/001798
NOP-NPU93SCC</t>
  </si>
  <si>
    <t>NPOP- 40
NOP- NA</t>
  </si>
  <si>
    <t>NPOP- 17/04/2024
NOP- 10/06/2024</t>
  </si>
  <si>
    <t xml:space="preserve">Sorting - Grading - Packing &amp; processing / Cooking </t>
  </si>
  <si>
    <t>As per requirement</t>
  </si>
  <si>
    <t>As per supplier</t>
  </si>
  <si>
    <t>Direct Use in Processing/ cooking</t>
  </si>
  <si>
    <t>Organic Dried Ginger Flakes</t>
  </si>
  <si>
    <t>Sorting - Grinding - Processing / Cooking</t>
  </si>
  <si>
    <t xml:space="preserve">Organic Basmati Rice (Pusa-I) </t>
  </si>
  <si>
    <t>Botanic Health Care Pvt Ltd</t>
  </si>
  <si>
    <t xml:space="preserve">NPOP_ Rajhashtan State Organic certification Agency
NOP- Onecert International Pvt. Ltd. </t>
  </si>
  <si>
    <t>NPOP- ORG/SC/2302/000501
NOP ID- 4920006295</t>
  </si>
  <si>
    <t>NPOP- 291
NOP- NA</t>
  </si>
  <si>
    <t>NPOP- 22/02/2025
NOP- 24/12/2024</t>
  </si>
  <si>
    <t>MS Agroland Services Pvt. Ltd.(Agrocert)</t>
  </si>
  <si>
    <t>DOC NO.</t>
  </si>
  <si>
    <t>ASPL-CD-COR-CL-05</t>
  </si>
  <si>
    <t>Issue NO.</t>
  </si>
  <si>
    <t>Issue Date</t>
  </si>
  <si>
    <t>05.09.2022</t>
  </si>
  <si>
    <t>Revision NO.</t>
  </si>
  <si>
    <t>17.07.2023</t>
  </si>
  <si>
    <t>Recipe Sheet For  Multiingredients Products</t>
  </si>
  <si>
    <t xml:space="preserve">Name of the project &amp; Client ID </t>
  </si>
  <si>
    <t>TASTY BITE EATABLES LTD</t>
  </si>
  <si>
    <t>Name of the product</t>
  </si>
  <si>
    <t>Organic Madras Lentils</t>
  </si>
  <si>
    <t>Brand/ Trade Name of the product</t>
  </si>
  <si>
    <t>Category of the ingredient/ processing aid/ additive (CAN-CGSB-32.311-2020 &amp; CAN-CGSB-32.310-2020))</t>
  </si>
  <si>
    <t>Name of the ingredient</t>
  </si>
  <si>
    <t>Quantity (kg)</t>
  </si>
  <si>
    <t>Processing aid</t>
  </si>
  <si>
    <t>Quantity</t>
  </si>
  <si>
    <t xml:space="preserve">Additive </t>
  </si>
  <si>
    <t>Category of the ingredient/ processing aid/ additive</t>
  </si>
  <si>
    <t>Type of the ingredient/ processing aid/ additive</t>
  </si>
  <si>
    <t>Origin of the ingredient/ processing aid/ additive</t>
  </si>
  <si>
    <t>Is it a imported ingredient/ processing aid/ additive</t>
  </si>
  <si>
    <t>% of the ingredient/ additive</t>
  </si>
  <si>
    <t>Compliance with COR</t>
  </si>
  <si>
    <t>TR Comments</t>
  </si>
  <si>
    <t>Plant</t>
  </si>
  <si>
    <t>Animal</t>
  </si>
  <si>
    <t xml:space="preserve">95% Organic content &amp; More                                                                                             a) “ingredients classified as food additives” and “ingredients not classified as food additives” as listed in Tables 6.3 and 6.4 of CAN/CGSB-32.311, respectively, subject to requirements specified in substance listing annotations and restrictions specified in 6.2 of CAN/CGSB-32.311. Listed ingredients of agricultural origin shall meet the requirements in 1.4 a), 1.4 c), 1.4 d) and 6.2 of CAN/CGSB-32.311;
b) non-organic agricultural processing aids that meet the requirements in 1.4 a), 1.4 b), 1.4 c), and 1.4 d), and any annotations listed in Table 6.5 of CAN/CGSB-32.311;
c) non-agricultural processing aids as listed in Table 6.5 of CAN/CGSB-32.311, subject to the requirements specified in substance listing annotations;
d) non-organic agricultural ingredients that meet the requirements in 1.4 a), 1.4 c) and 1.4 d). These ingredients are also subject to organic commercial availability requirements.
</t>
  </si>
  <si>
    <t xml:space="preserve">Org Black Gram Whole </t>
  </si>
  <si>
    <t>Primary Ingredient</t>
  </si>
  <si>
    <t>Yes</t>
  </si>
  <si>
    <t>No</t>
  </si>
  <si>
    <t>approved</t>
  </si>
  <si>
    <t>Org Red Kidney beans</t>
  </si>
  <si>
    <t>Org Cream</t>
  </si>
  <si>
    <t>Org Tomato Paste</t>
  </si>
  <si>
    <t>Org Red Onion Powder</t>
  </si>
  <si>
    <t>Org Butter</t>
  </si>
  <si>
    <t>Org. Cumin  Powder (Inhouse)</t>
  </si>
  <si>
    <t>Org Sunflower Oil/Canola Oil/Soybean Oil</t>
  </si>
  <si>
    <t>Org Red Chili Powder</t>
  </si>
  <si>
    <t>Org Dehydrated Ginger Flakes</t>
  </si>
  <si>
    <t xml:space="preserve">70% -95% Organic Content &amp; More                                                                                                   a) non-organic agricultural ingredient subject to the requirements in 1.4 a), 1.4 c), and 1.4 d);
b) “ingredients classified as food additives”, and “ingredients not classified as food additives,” as listed in Tables 6.3 and 6.4 of CAN/CGSB-32.311, respectively, subject to the requirements specified in substance listing annotations and restrictions specified in 6.2 of CAN/CGSB-32.311. Listed ingredients of agricultural origin shall meet the requirements in 1.4 a), 1.4 c), 1.4 d) and 6.2 of CAN/CGSB-32.311;
c) non-organic agricultural processing aids that meet the requirements in 1.4 a), 1.4 b), 1.4 c), and 1.4 d), and any annotations listed in Table 6.5 of CAN/CGSB-32.311;
d) non-agricultural processing aids listed in Table 6.5 of CAN/CGSB-32.311 subject to the requirements specified in substance listing annotations.
</t>
  </si>
  <si>
    <t>&lt; 70 % as per the CAN/CGSB/32.310-2020, CAN/CGSB/32.311-2020</t>
  </si>
  <si>
    <t>Total</t>
  </si>
  <si>
    <t>Total (D+F+H)</t>
  </si>
  <si>
    <t>Water</t>
  </si>
  <si>
    <t>Quantity: 68.41</t>
  </si>
  <si>
    <t>68.41 % of water</t>
  </si>
  <si>
    <t>Salt</t>
  </si>
  <si>
    <t>Quantity: 0.91</t>
  </si>
  <si>
    <t>0.91 % of salt</t>
  </si>
  <si>
    <t>This is to declare that, the above information is complete and correct to the best of my knowledge. Any variation in the recipe will be informed to MS Agroland Services Pvt.Ltd. without any delay. In case deviation in the recipes, MS Agroland Services Pvt.Ltd. has rights to disqualify the product or take suitable action.
Date, name and signature of the operator: Sandeep Pandey 24.04.2024</t>
  </si>
  <si>
    <t>For MS Agroland Services Pvt.Ltd. Use only</t>
  </si>
  <si>
    <t>Is the list of machinery and equipment required to process the applied product, suitable and complete?</t>
  </si>
  <si>
    <t>Is the above information provided correct and complete?</t>
  </si>
  <si>
    <t>Is the ingredients declared, inconformity with CAN-CGSB-32.310-2020 &amp; CAN-CGSB-32.311-2020 ?</t>
  </si>
  <si>
    <t>TR  Comment: approved as per applied organic standard</t>
  </si>
  <si>
    <t xml:space="preserve">Date, Name and Signature of the TR :  25.04.2024, Pradeep Kumar </t>
  </si>
  <si>
    <t>Attach sheet -4 &amp; 5</t>
  </si>
  <si>
    <t>MSASPLCOR24-SC-0028</t>
  </si>
  <si>
    <t>Organic Cow Ghee</t>
  </si>
  <si>
    <t>17.12.2024</t>
  </si>
  <si>
    <t>Low Risk</t>
  </si>
  <si>
    <t>MSASPLCOR24-SC-0029</t>
  </si>
  <si>
    <t>25.12.2024</t>
  </si>
  <si>
    <t>Ghee, Butter, Cow Ghee, Milk Cream, Paneer, Skimmed Milk Powder, Whole milk Powder, Organic Bilona Ghee</t>
  </si>
  <si>
    <t>07.01.2025</t>
  </si>
  <si>
    <t>11.05.2024</t>
  </si>
  <si>
    <t>Basillia Organics Private Limited</t>
  </si>
  <si>
    <r>
      <rPr>
        <b/>
        <sz val="11"/>
        <color theme="1"/>
        <rFont val="Calibri"/>
        <family val="2"/>
        <scheme val="minor"/>
      </rPr>
      <t>SHED NO. 5 &amp; 6, GAT NO. 140, GROUND FLOOR, SHIVARE, Bhor, Pune Maharashtra-412205</t>
    </r>
    <r>
      <rPr>
        <sz val="10"/>
        <color rgb="FF000000"/>
        <rFont val="Times New Roman"/>
        <charset val="204"/>
      </rPr>
      <t xml:space="preserve">
</t>
    </r>
  </si>
  <si>
    <t>Product Page.No in Scope certificate.</t>
  </si>
  <si>
    <t>Final Product (%)  
Finsihed product recovery %</t>
  </si>
  <si>
    <t>Process Loss (%)
Process loss %</t>
  </si>
  <si>
    <t>TR Comment  Approved / Not Approved</t>
  </si>
  <si>
    <t>Ajwain</t>
  </si>
  <si>
    <t>Gudmom Ajwain ,Organic Ajwain</t>
  </si>
  <si>
    <t xml:space="preserve">M/s Values Organics </t>
  </si>
  <si>
    <t>NOP</t>
  </si>
  <si>
    <t>Onecert</t>
  </si>
  <si>
    <t>OCI-6139-240626-H-NOP</t>
  </si>
  <si>
    <t>June 26, 2025</t>
  </si>
  <si>
    <t>_</t>
  </si>
  <si>
    <t xml:space="preserve">Single |ngredient </t>
  </si>
  <si>
    <t>Repacking</t>
  </si>
  <si>
    <t xml:space="preserve">PP Bags ,Jute Bag </t>
  </si>
  <si>
    <t xml:space="preserve">25Kg ,50Kg </t>
  </si>
  <si>
    <t xml:space="preserve">1500MT/Year </t>
  </si>
  <si>
    <t xml:space="preserve">Approved </t>
  </si>
  <si>
    <t>Ajwain Powder</t>
  </si>
  <si>
    <t>Gudmom Ajwain Powder,Organic Ajwain Powder</t>
  </si>
  <si>
    <t xml:space="preserve">Ajwain </t>
  </si>
  <si>
    <t>Ajwain/Bishop Weed seed</t>
  </si>
  <si>
    <t>Gudmom Ajwain/Bishop Weed seed, Organic Ajwain/Bishop Weed seed</t>
  </si>
  <si>
    <t>USCOEA</t>
  </si>
  <si>
    <t>June 26, 2026</t>
  </si>
  <si>
    <t>Almond</t>
  </si>
  <si>
    <t>Gudmom Almond, Organic Almond</t>
  </si>
  <si>
    <t>Aloe Vera</t>
  </si>
  <si>
    <t>Gudmom Aloe Vera, Organic Aloe Vera</t>
  </si>
  <si>
    <t>Windson Organic Pvt.Ltd</t>
  </si>
  <si>
    <t>onecert</t>
  </si>
  <si>
    <t>December 11, 2025</t>
  </si>
  <si>
    <t>Amaranth Flour</t>
  </si>
  <si>
    <t xml:space="preserve">Gudmom Amaranth Flour,  Organic Amaranth Flour </t>
  </si>
  <si>
    <t>Amaranth</t>
  </si>
  <si>
    <t>Oncert</t>
  </si>
  <si>
    <t>Amaranth seed/ Ram dhana</t>
  </si>
  <si>
    <t>Gudmom Amaranth seed/ Ram dhana, Organic Amaranth seed/ Ram dhana</t>
  </si>
  <si>
    <t>Amaranth/Arnaranthus/Thotakura</t>
  </si>
  <si>
    <t>GudmomAmaranth/Arnaranthus/Thotakura,  OrganicAmaranth/Arnaranthus/Thotakura</t>
  </si>
  <si>
    <t>Amla</t>
  </si>
  <si>
    <t xml:space="preserve">GudmomAmla, Organic Amla </t>
  </si>
  <si>
    <t>Amla dried</t>
  </si>
  <si>
    <t xml:space="preserve">Gudmom Amla dried, Organic Amla Dried </t>
  </si>
  <si>
    <t>Amla powder</t>
  </si>
  <si>
    <t xml:space="preserve">Gudmom Amla powder,  Organic Amla powder </t>
  </si>
  <si>
    <t xml:space="preserve">Amla </t>
  </si>
  <si>
    <t xml:space="preserve">1500MT/year </t>
  </si>
  <si>
    <t>Amla whole dried</t>
  </si>
  <si>
    <t>Gudmom Amla whole dried, Organic Amla whole dried</t>
  </si>
  <si>
    <t>Amla whole</t>
  </si>
  <si>
    <t>Arhar dal (Red gram/Pigeon pea)</t>
  </si>
  <si>
    <t>Gudmom Arhar, Organic Arhar</t>
  </si>
  <si>
    <t>Beans (Pigeon Pea)</t>
  </si>
  <si>
    <t>Regen Organics (Pawarzanda- NBF Jaiivik Samuha)</t>
  </si>
  <si>
    <t>IBD Certifications</t>
  </si>
  <si>
    <t>Gudmom Arhar dal (Red gram/Pigeon pea),  Organic Arhar dal (Red gram/Pigeon pea)</t>
  </si>
  <si>
    <t xml:space="preserve">Arhar dal </t>
  </si>
  <si>
    <t>Agronic food pvt.Ltd</t>
  </si>
  <si>
    <t>OCI-2771-241028-H-NOP</t>
  </si>
  <si>
    <t>october 28,2025</t>
  </si>
  <si>
    <t>Ashwagandha root</t>
  </si>
  <si>
    <t>Gudmom Ashwagandha root,  Organic Ashwagandha root</t>
  </si>
  <si>
    <t>Ashwagandha racemosus-root-powder</t>
  </si>
  <si>
    <t>Gudmom Ashwagandha racemosus-root-powder, Organic Ashwagandha racemosus-root-powder</t>
  </si>
  <si>
    <t xml:space="preserve">Ashwagandha </t>
  </si>
  <si>
    <t>Bajra flour/ Atta</t>
  </si>
  <si>
    <t>Gudmom Bajra flour/ Atta, Organic Bajra flour/ Atta</t>
  </si>
  <si>
    <t>Bajra</t>
  </si>
  <si>
    <t>Bajra porridge/Dalia</t>
  </si>
  <si>
    <t>Gudmom Bajra porridge/Dalia,  Organic Bajra porridge/Dalia</t>
  </si>
  <si>
    <t xml:space="preserve">Bajra </t>
  </si>
  <si>
    <t>Bala powder</t>
  </si>
  <si>
    <t>Gudmom Bala powder, Organic Bala powder</t>
  </si>
  <si>
    <t xml:space="preserve">Bala </t>
  </si>
  <si>
    <t>Kadam Organics</t>
  </si>
  <si>
    <t>OCI-4695-240205-H-NOP</t>
  </si>
  <si>
    <t>Barley Flour</t>
  </si>
  <si>
    <t>Gudmom Barley Flour,  Organic Barley Flour</t>
  </si>
  <si>
    <t xml:space="preserve">Barley </t>
  </si>
  <si>
    <t>Basmati rice-brown</t>
  </si>
  <si>
    <t>Gudmom Basmati rice-brown, Organic Basmati rice-brown</t>
  </si>
  <si>
    <t>Basmati Paddy -brown</t>
  </si>
  <si>
    <t>M/s Pratithi Organics Foods Pvt.Ltd</t>
  </si>
  <si>
    <t>OCI-6277-240304-H-NOP</t>
  </si>
  <si>
    <t>NOV,30</t>
  </si>
  <si>
    <t>Barley whole</t>
  </si>
  <si>
    <t>Gudmom Barley whole, Organic Barley whole</t>
  </si>
  <si>
    <t>Barley</t>
  </si>
  <si>
    <t>Barley- Dehulled</t>
  </si>
  <si>
    <t>Gudmom Barley- Dehulled, Organic  Barley- Dehulled</t>
  </si>
  <si>
    <t>Basmati Paddy</t>
  </si>
  <si>
    <t>Gudmom Basmati Paddy, Organic  Basmati Paddy</t>
  </si>
  <si>
    <t>Basmati rice</t>
  </si>
  <si>
    <t>Gudmom Basmati rice, Organic Basmati rice</t>
  </si>
  <si>
    <t>Basmati rice-white</t>
  </si>
  <si>
    <t>Gudmom Basmati rice-white, Organic  Basmati rice-white</t>
  </si>
  <si>
    <t>Basmati Paddy -white</t>
  </si>
  <si>
    <t>Bay Leaf</t>
  </si>
  <si>
    <t>Gudmom Bay Leaf,  Organic Bay Leaf</t>
  </si>
  <si>
    <t>Romofy Agro India Pvt.Ltd</t>
  </si>
  <si>
    <t>OCI-5577-240516-H-NOP</t>
  </si>
  <si>
    <t>May16,2024</t>
  </si>
  <si>
    <t>Bay leaf powder</t>
  </si>
  <si>
    <t>Gudmom Bay leaf powder, Organic Bay leaf powder</t>
  </si>
  <si>
    <t xml:space="preserve">Bay leaf </t>
  </si>
  <si>
    <t>Bay leaves/Tejpatta</t>
  </si>
  <si>
    <t>Gudmom Bay leaves/Tejpatta, Organic Bay leaves/Tejpatta</t>
  </si>
  <si>
    <t>Beaten rice</t>
  </si>
  <si>
    <t>Gudmom Beaten rice, Organic Beaten rice</t>
  </si>
  <si>
    <t>rice</t>
  </si>
  <si>
    <t>Beet root</t>
  </si>
  <si>
    <t>Gudmom Beet root, Organic Beet root</t>
  </si>
  <si>
    <t>Organic Beet root</t>
  </si>
  <si>
    <t>Beet Root powder</t>
  </si>
  <si>
    <t>Gudmom Beet Root powder,  Organic Beet Root powder</t>
  </si>
  <si>
    <t xml:space="preserve">Beet Root </t>
  </si>
  <si>
    <t>Bengal Gram Whole</t>
  </si>
  <si>
    <t>Gudmom Bengal Gram Whole, Organic Bengal Gram Whole</t>
  </si>
  <si>
    <t>Bengal Gram</t>
  </si>
  <si>
    <t>Bengal Gram( Chana)Flour</t>
  </si>
  <si>
    <t>Gudmom Bengal Gram( Chana)Flour, Organic  Bengal Gram( Chana)Flour</t>
  </si>
  <si>
    <t>Bitter Gourd</t>
  </si>
  <si>
    <t>Gudmom Bitter Gourd, Organic Bitter Gourd</t>
  </si>
  <si>
    <t>Organic Bitter Gourd</t>
  </si>
  <si>
    <t>Black cumin</t>
  </si>
  <si>
    <t>Gudmom Black cumin, Organic Black cumin</t>
  </si>
  <si>
    <t>Black Cumin Powder</t>
  </si>
  <si>
    <t>Gudmom Black Cumin Powder, Organic Black Cumin Powder</t>
  </si>
  <si>
    <t>Black Gram De-husked</t>
  </si>
  <si>
    <t>Gudmom Black Gram De-husked, Organic Black Gram De-husked</t>
  </si>
  <si>
    <t xml:space="preserve">Black Gram </t>
  </si>
  <si>
    <t xml:space="preserve">Processing  </t>
  </si>
  <si>
    <t>Black Grarn Flour</t>
  </si>
  <si>
    <t>Gudmom Black Grarn Flour ,Organic Black Grarn Flour</t>
  </si>
  <si>
    <t>Black Grarn</t>
  </si>
  <si>
    <t>Black Gram Split White</t>
  </si>
  <si>
    <t>Gudmom Black Gram Split White,  Organic Black Gram Split White</t>
  </si>
  <si>
    <t>black gram white whole</t>
  </si>
  <si>
    <t>Gudmom black gram white whole, Organic black gram white whole</t>
  </si>
  <si>
    <t xml:space="preserve">black gram white </t>
  </si>
  <si>
    <t>Black gram/Urd (Vigna sp.)</t>
  </si>
  <si>
    <t>Gudmom Black gram/Urd (Vigna sp.), Organic Black gram/Urd (Vigna sp.)</t>
  </si>
  <si>
    <t>Black Pepper</t>
  </si>
  <si>
    <t>Gudmom Black Pepper, Organic Black Pepper</t>
  </si>
  <si>
    <t>Black pepper crushed</t>
  </si>
  <si>
    <t>Gudmom Black pepper crushed, Organic Black pepper crushed</t>
  </si>
  <si>
    <t xml:space="preserve">Black pepper </t>
  </si>
  <si>
    <t>Black pepper powder</t>
  </si>
  <si>
    <t>Gudmom Black pepper powder, Organic Black pepper powder</t>
  </si>
  <si>
    <t>Brahmi powder</t>
  </si>
  <si>
    <t>Gudmom Brahmi powder, Organic Brahmi powder</t>
  </si>
  <si>
    <t xml:space="preserve">Brahmi </t>
  </si>
  <si>
    <t>Broken rice</t>
  </si>
  <si>
    <t>Gudmom Broken rice, Organic Broken rice</t>
  </si>
  <si>
    <t xml:space="preserve"> rice</t>
  </si>
  <si>
    <t>Brown gram/Gram/Chana(Cicer arietinum)</t>
  </si>
  <si>
    <t>Gudmom Brown gram/Gram/Chana(Cicer arietinum), Organic Brown gram/Gram/Chana(Cicer arietinum)</t>
  </si>
  <si>
    <t>Brown mustard</t>
  </si>
  <si>
    <t>Gudmom Brown mustard, Organic Brown mustard</t>
  </si>
  <si>
    <t>Brown mustard oil</t>
  </si>
  <si>
    <t>Gudmom Brown mustard oil,  Organic Brown mustard oil</t>
  </si>
  <si>
    <t>Mustard seeds</t>
  </si>
  <si>
    <t>Brown rice</t>
  </si>
  <si>
    <t>Gudmom Brown rice, Organic Brown rice</t>
  </si>
  <si>
    <t xml:space="preserve">Brown Rice Paddy </t>
  </si>
  <si>
    <t>Buck wheat(seed quality)</t>
  </si>
  <si>
    <t>Gudmom Buck wheat(seed quality), Organic Buck wheat(seed quality)</t>
  </si>
  <si>
    <t>Buck wheat(other than seed)</t>
  </si>
  <si>
    <t>Gudmom Buck wheat(other than seed), Organic  Buck wheat(other than seed)</t>
  </si>
  <si>
    <t>Buck wheat Flour</t>
  </si>
  <si>
    <t>Gudmom Buck wheat Flour, Organic Buck wheat Flour</t>
  </si>
  <si>
    <t xml:space="preserve">Buck wheat </t>
  </si>
  <si>
    <t>Cardamom</t>
  </si>
  <si>
    <t>Gudmom Cardamom, Organic Cardamom,</t>
  </si>
  <si>
    <t>Cardamom Large(Black)</t>
  </si>
  <si>
    <t>Gudmom Cardamom Large(Black), Organic</t>
  </si>
  <si>
    <t>Cardamom powder</t>
  </si>
  <si>
    <t>Gudmom Cardamom powder, Organic Cardamom powder</t>
  </si>
  <si>
    <t xml:space="preserve">Cardamom </t>
  </si>
  <si>
    <t>Carrot</t>
  </si>
  <si>
    <t>Gudmom Carrot, Organic Carrot</t>
  </si>
  <si>
    <t>Cashew Whole</t>
  </si>
  <si>
    <t>Gudmom Cashew Whole, Organic Cashew Whole</t>
  </si>
  <si>
    <t>Castor Oil(Edible grade)</t>
  </si>
  <si>
    <t>Gudmom Castor Oil(Edible grade), Organic  Castor Oil(Edible grade)</t>
  </si>
  <si>
    <t xml:space="preserve">Castor </t>
  </si>
  <si>
    <t>Chana Dal</t>
  </si>
  <si>
    <t>Gudmom Chana Dal, Organic  Chana Dal</t>
  </si>
  <si>
    <t>Chana Masala</t>
  </si>
  <si>
    <t>Gudmom Chana Masala, Organic Chana Masala,</t>
  </si>
  <si>
    <t>Chat Masala</t>
  </si>
  <si>
    <t>Gudmom Chat Masala, OrganicChat Masala</t>
  </si>
  <si>
    <t>Chia</t>
  </si>
  <si>
    <t>Gudmom Chia, Organic Chia</t>
  </si>
  <si>
    <t>Chickpea/Kabuli Chana(garbanzos)</t>
  </si>
  <si>
    <t xml:space="preserve">Gudmom Chickpea/Kabuli , Chana(garbanzos), Organic Chickpea/Kabuli , Chana(garbanzos), </t>
  </si>
  <si>
    <t>Chilli dried</t>
  </si>
  <si>
    <t>Gudmom Chilli dried, Organic Chilli dried</t>
  </si>
  <si>
    <t>Chilli powder</t>
  </si>
  <si>
    <t>Gudmom Chilli powder, Organic  Chilli powder,</t>
  </si>
  <si>
    <t>Red Chilli (Dried</t>
  </si>
  <si>
    <t>Chilli whole</t>
  </si>
  <si>
    <t>Gudmom Chilli whole, Organic Chilli whole</t>
  </si>
  <si>
    <t>Chitra Kidney beans/ Rahma(Phaseolus vulgaris)</t>
  </si>
  <si>
    <t xml:space="preserve">Gudmom Chitra Kidney beans/ Rahma(Phaseolus vulgaris), Organic Chitra Kidney beans/ Rahma(Phaseolus vulgaris), </t>
  </si>
  <si>
    <t>Cinnamon</t>
  </si>
  <si>
    <t>Gudmom Cinnamon, Organic Cinnamon</t>
  </si>
  <si>
    <t>Cinnamon(Powder)</t>
  </si>
  <si>
    <t>Gudmom Cinnamon(Powder), Organic Cinnamon(Powder)</t>
  </si>
  <si>
    <t>Cinnamon bark</t>
  </si>
  <si>
    <t>Gudmom Cinnamon bark, Organic Cinnamon bark</t>
  </si>
  <si>
    <t>Clove powder</t>
  </si>
  <si>
    <t>Gudmom Clove powder, Organic Clove powder</t>
  </si>
  <si>
    <t xml:space="preserve">Clove </t>
  </si>
  <si>
    <t>Clove whole</t>
  </si>
  <si>
    <t>Gudmom Clove whole, Organic Clove whole</t>
  </si>
  <si>
    <t>Cloves</t>
  </si>
  <si>
    <t>Gudmom Cloves, Organic Cloves</t>
  </si>
  <si>
    <t>Coconut oil</t>
  </si>
  <si>
    <t xml:space="preserve">Gudmom Coconut oil, Organic  Coconut oil, </t>
  </si>
  <si>
    <t>Coriander</t>
  </si>
  <si>
    <t>Gudmom Coriander, Organic Coriander</t>
  </si>
  <si>
    <t>Coriander powder</t>
  </si>
  <si>
    <t>Gudmom Coriander powder, Organic Coriander powder</t>
  </si>
  <si>
    <t xml:space="preserve">Coriander </t>
  </si>
  <si>
    <t>Coriander seed/whole</t>
  </si>
  <si>
    <t>Gudmom Coriander seed/whole, Organic Coriander seed/whole</t>
  </si>
  <si>
    <t>Coriander split</t>
  </si>
  <si>
    <t xml:space="preserve">Gudmom Coriander split, Organic Coriander spli  </t>
  </si>
  <si>
    <t>Coriander Seed,</t>
  </si>
  <si>
    <t>Corn Daliya/ Corn Porridge</t>
  </si>
  <si>
    <t>Gudmom Corn Daliya/ Corn Porridge, Organic  Corn Daliya/ Corn Porridge,</t>
  </si>
  <si>
    <t xml:space="preserve">Corn </t>
  </si>
  <si>
    <t>Cowpea</t>
  </si>
  <si>
    <t>Gudmom Cowpea, Organic  Cowpea,</t>
  </si>
  <si>
    <t>Cowpea Red</t>
  </si>
  <si>
    <t>Gudmom Cowpea Red, Organic Cowpea Red</t>
  </si>
  <si>
    <t>Cowpea split</t>
  </si>
  <si>
    <t>Gudmom Cowpea split, Organic Cowpea split</t>
  </si>
  <si>
    <t xml:space="preserve">pocessing </t>
  </si>
  <si>
    <t>Cowpea white dal</t>
  </si>
  <si>
    <t>Gudmom Cowpea white dal, Organic  Cowpea white dal</t>
  </si>
  <si>
    <t>Cowpea/ Lobia whole(V.unguiculata/sinensis)</t>
  </si>
  <si>
    <t>Gudmom Cowpea/ Lobia whole(V.unguiculata/sinensis), Organic Cowpea/ Lobia whole(V.unguiculata/sinensis)</t>
  </si>
  <si>
    <t>Cumin Powder</t>
  </si>
  <si>
    <t xml:space="preserve">Gudmom Cumin Powder, Organic  Cumin Powder </t>
  </si>
  <si>
    <t xml:space="preserve">Cumin </t>
  </si>
  <si>
    <t>Cumin seed</t>
  </si>
  <si>
    <t>Gudmom Cumin seed, Organic Cumin seed,</t>
  </si>
  <si>
    <t>Cumin whole</t>
  </si>
  <si>
    <t>Gudmom Cumin whole, Organic Cumin whole</t>
  </si>
  <si>
    <t>Dehydrated Green/ Red Chilly Powder</t>
  </si>
  <si>
    <t>Gudmom Dehydrated Green/ Red Chilly Powder, Organic  Dehydrated Green/ Red Chilly Powder,</t>
  </si>
  <si>
    <t xml:space="preserve"> Green/ Red Chilly </t>
  </si>
  <si>
    <t>Dried Cardamom</t>
  </si>
  <si>
    <t>Gudmom Dried Cardamom, Organic  Dried Cardamom,</t>
  </si>
  <si>
    <t>Dried Clove</t>
  </si>
  <si>
    <t>Gudmom Dried Clove, Organic Dried Clove</t>
  </si>
  <si>
    <t>Dried Curry leaves</t>
  </si>
  <si>
    <t>Gudmom Dried Curry leaves, Organic Dried Curry leaves</t>
  </si>
  <si>
    <t>Dried nutmeg shelled</t>
  </si>
  <si>
    <t>Gudmom Dried nutmeg shelled, Organic  Dried nutmeg shelled</t>
  </si>
  <si>
    <t>Dry Rose petals-Red</t>
  </si>
  <si>
    <t>Gudmom Dry Rose petals-Red, Organic  Dry Rose petals-Red</t>
  </si>
  <si>
    <t>Fennel (other than seed)</t>
  </si>
  <si>
    <t>Gudmom Fennel (other than seed), Organic Fennel (other than seed)</t>
  </si>
  <si>
    <t>Fennel Powder</t>
  </si>
  <si>
    <t xml:space="preserve">Gudmom Fennel Powder, Organic Fennel Powder </t>
  </si>
  <si>
    <t xml:space="preserve">Fennel </t>
  </si>
  <si>
    <t>Fennel Seed</t>
  </si>
  <si>
    <t xml:space="preserve">Gudmom Fennel Seed, Organic  Fennel Seed </t>
  </si>
  <si>
    <t>Fennel/Saunf</t>
  </si>
  <si>
    <t xml:space="preserve">Gudmom Fennel/Saunf, Organic Fennel/Saunf  </t>
  </si>
  <si>
    <t>Fenugreek</t>
  </si>
  <si>
    <t>Gudmom Fenugreek, Organic Fenugreek</t>
  </si>
  <si>
    <t>Fenugreek Powder (Methi Powder)</t>
  </si>
  <si>
    <t xml:space="preserve">Gudmom Fenugreek Powder (Methi Powder), Organic Fenugreek Powder (Methi Powder) </t>
  </si>
  <si>
    <t xml:space="preserve">Fenugreek </t>
  </si>
  <si>
    <t>Fenugreek seed (Methi seed)</t>
  </si>
  <si>
    <t>Gudmom Fenugreek seed (Methi seed), Organic Fenugreek seed (Methi seed)</t>
  </si>
  <si>
    <t>Flax Seed</t>
  </si>
  <si>
    <t>Gudmom Flax Seed , Organic  Flax Seed</t>
  </si>
  <si>
    <t>Flax seed oil</t>
  </si>
  <si>
    <t xml:space="preserve">GudmomFlax seed oil, Organic Flax seed oil </t>
  </si>
  <si>
    <t>Flaxseed</t>
  </si>
  <si>
    <t>Gudmom Flaxseed, Organic Flaxseed</t>
  </si>
  <si>
    <t>Foxtail Millet</t>
  </si>
  <si>
    <t xml:space="preserve">Gudmom Foxtail Millet, Organic Foxtail Millet </t>
  </si>
  <si>
    <t>Garam Masala</t>
  </si>
  <si>
    <t xml:space="preserve">Gudmom Garam Masala, Organic Garam Masala </t>
  </si>
  <si>
    <t>Garlic</t>
  </si>
  <si>
    <t>Gudmom Garlic, Organic Garlic</t>
  </si>
  <si>
    <t>Garlic Flakes</t>
  </si>
  <si>
    <t xml:space="preserve">Gudmom  Garlic Flakes, Organic  Garlic Flakes </t>
  </si>
  <si>
    <t>19/12/2024</t>
  </si>
  <si>
    <t>Garlic Powder</t>
  </si>
  <si>
    <t xml:space="preserve">Gudmom Garlic Powder, Organic Garlic Powder </t>
  </si>
  <si>
    <t>Ginger Flakes</t>
  </si>
  <si>
    <t xml:space="preserve">Gudmom Ginger Flakes, Organic Ginger Flakes </t>
  </si>
  <si>
    <t>Ginger Fresh</t>
  </si>
  <si>
    <t>Gudmom Ginger Fresh, Organic Ginger Fresh</t>
  </si>
  <si>
    <t>Ginger powder</t>
  </si>
  <si>
    <t>Gudmom Ginger powder, Organic Ginger powder</t>
  </si>
  <si>
    <t>Ginger Whole (Dried)</t>
  </si>
  <si>
    <t>Gudmom Ginger Whole (Dried), Organic Ginger Whole (Dried)</t>
  </si>
  <si>
    <t>Gram Flour/Besan</t>
  </si>
  <si>
    <t>Gudmom Gram Flour/Besan, Organic Gram Flour/Besan</t>
  </si>
  <si>
    <t>Green Cardamom</t>
  </si>
  <si>
    <t>Gudmom Green Cardamom, Organic Green Cardamom</t>
  </si>
  <si>
    <t>Green Cardamom (Bulk)</t>
  </si>
  <si>
    <t>Gudmom Green Cardamom (Bulk), Organic Green Cardamom (Bulk)</t>
  </si>
  <si>
    <t>Green cardamom Powder</t>
  </si>
  <si>
    <t>Gudmom Green cardamom Powder, Organic Green cardamom Powder</t>
  </si>
  <si>
    <t>Green  cardamom</t>
  </si>
  <si>
    <t>Green Gram Flour</t>
  </si>
  <si>
    <t>Gudmom Green Gram Flour, Organic Green Gram Flour</t>
  </si>
  <si>
    <t>Green Gram Whole (Moong Sabut),</t>
  </si>
  <si>
    <t>Green Gram Powder/Moong Dal Powder</t>
  </si>
  <si>
    <t>Gudmom Green Gram Powder/Moong Dal Powder, Organic Green Gram Powder/Moong Dal Powder</t>
  </si>
  <si>
    <t>Green gram split yellow/ Moong dal-yellow</t>
  </si>
  <si>
    <t>Gudmom Green gram split yellow/ Moong dal-yellow, Organic Green gram split yellow/ Moong dal-yellow</t>
  </si>
  <si>
    <t>Green Gram /Moong</t>
  </si>
  <si>
    <t>Green Gram Whole (Moong Sabut)</t>
  </si>
  <si>
    <t>Gudmom Green Gram Whole (Moong Sabut), Organic Green Gram Whole (Moong Sabut)</t>
  </si>
  <si>
    <t>Green gram/chana/Moong (Vigna sp)</t>
  </si>
  <si>
    <t>Gudmom Green gram/chana/Moong (Vigna sp), Organic Green gram/chana/Moong (Vigna sp)</t>
  </si>
  <si>
    <t>Green Gram Whole (Moong Sabut</t>
  </si>
  <si>
    <t>Green gram/Moong dhuli</t>
  </si>
  <si>
    <t>Gudmom Green gram/Moong dhuli, Organic Green gram/Moong dhuli</t>
  </si>
  <si>
    <t xml:space="preserve">Green gram/Moong </t>
  </si>
  <si>
    <t>Green Moong Dal</t>
  </si>
  <si>
    <t>Gudmom Green Moong Dal, Organic Green Moong Dal</t>
  </si>
  <si>
    <t>Green peas</t>
  </si>
  <si>
    <t>Gudmom Green peas, Organic Green peas</t>
  </si>
  <si>
    <t>Green Pepper/ bell Pepper</t>
  </si>
  <si>
    <t>Gudmom Green Pepper/ bell Pepper, Organic Green Pepper/ bell Pepper</t>
  </si>
  <si>
    <t>Green Tea</t>
  </si>
  <si>
    <t xml:space="preserve">Gudmom Green Tea, Organic Green Tea </t>
  </si>
  <si>
    <t>December 11, 2026</t>
  </si>
  <si>
    <t>Groundnut/ Peanut</t>
  </si>
  <si>
    <t>Gudmom Groundnut/ Peanut, Organic Groundnut/ Peanut</t>
  </si>
  <si>
    <t>Groundnut/Peanut Oil (Deodorized- Salad Oil) -edible grade</t>
  </si>
  <si>
    <t>Gudmom Groundnut/Peanut Oil (Deodorized- Salad Oil) -edible grade, Organic Groundnut/Peanut Oil (Deodorized- Salad Oil) -edible grade</t>
  </si>
  <si>
    <t>Groundnut/Peanut Oil  -edible grade</t>
  </si>
  <si>
    <t>Groundnut/Peanut oil (Edible grade)</t>
  </si>
  <si>
    <t>Gudmom Groundnut/Peanut oil (Edible grade), Organic Groundnut/Peanut oil (Edible grade)</t>
  </si>
  <si>
    <t>Groundnut/peanut roasted</t>
  </si>
  <si>
    <t>Gudmom Groundnut/peanut roasted, Organic Groundnut/peanut roasted</t>
  </si>
  <si>
    <t>Guduchi (Tinospora Corditblons)</t>
  </si>
  <si>
    <t>Gudmom Guduchi (Tinospora Corditblons), Organic Guduchi (Tinospora Corditblons)</t>
  </si>
  <si>
    <t>OCGI Agro process processing</t>
  </si>
  <si>
    <t>OCI-55986-240807-H-NOP</t>
  </si>
  <si>
    <t>Aug,7</t>
  </si>
  <si>
    <t>lndian curry leaves</t>
  </si>
  <si>
    <t>Gudmom lndian curry leaves , Organic lndian curry leaves</t>
  </si>
  <si>
    <t>lndian Organic Brown Basmati Rice</t>
  </si>
  <si>
    <t>Gudmom lndian Organic Brown Basmati Rice, Organic lndian Organic Brown Basmati Rice</t>
  </si>
  <si>
    <t xml:space="preserve"> Basmati Rice brown</t>
  </si>
  <si>
    <t>Jaggery</t>
  </si>
  <si>
    <t>Gudmom Jaggery, Organic Jaggery</t>
  </si>
  <si>
    <t>Jaggery powder</t>
  </si>
  <si>
    <t xml:space="preserve">Gudmom Jaggery powder, Organic Jaggery powder </t>
  </si>
  <si>
    <t>Jowar</t>
  </si>
  <si>
    <t>Gudmom Jowar, Organic Jowar</t>
  </si>
  <si>
    <t>Jowar flour</t>
  </si>
  <si>
    <t xml:space="preserve">Gudmom Jowar flour, Organic Jowar flour </t>
  </si>
  <si>
    <t xml:space="preserve">Jowar </t>
  </si>
  <si>
    <t>Kabuli Chana</t>
  </si>
  <si>
    <t xml:space="preserve">Gudmom Kabuli Chana,  Organic Kabuli Chana </t>
  </si>
  <si>
    <t>Kalmegh powder (Andrographis paniculata)</t>
  </si>
  <si>
    <t xml:space="preserve">Gudmom Kalmegh powder (Andrographis paniculata), Organic Kalmegh powder (Andrographis paniculata) </t>
  </si>
  <si>
    <t>Kalonji/nigella</t>
  </si>
  <si>
    <t>Gudmom Kalonji/nigella, Organic Kalonji/nigella</t>
  </si>
  <si>
    <t>Kasuri Methi</t>
  </si>
  <si>
    <t xml:space="preserve">Gudmom Kasuri Methi, Organic Kasuri Methi </t>
  </si>
  <si>
    <t>Kodo/Kodon Millet</t>
  </si>
  <si>
    <t>Gudmom Kodo/Kodon Millet, Organic Kodo/Kodon Millet</t>
  </si>
  <si>
    <t>Lentil</t>
  </si>
  <si>
    <t>Gudmom Lentil, Organic Lentil</t>
  </si>
  <si>
    <t>Lentil dal</t>
  </si>
  <si>
    <t>Gudmom Lentil dal, Organic Lentil dal</t>
  </si>
  <si>
    <t xml:space="preserve">Lentil </t>
  </si>
  <si>
    <t>Lentil Flour</t>
  </si>
  <si>
    <t>Gudmom Lentil Flour, Organic Lentil Flour</t>
  </si>
  <si>
    <t>Little Millet</t>
  </si>
  <si>
    <t>Gudmom Little Millet, Organic Little Millet</t>
  </si>
  <si>
    <t>Mace</t>
  </si>
  <si>
    <t>Gudmom Mace, Organic Mace</t>
  </si>
  <si>
    <t>Mace Powder</t>
  </si>
  <si>
    <t xml:space="preserve">Gudmom Mace Powder, Organic Mace Powder </t>
  </si>
  <si>
    <t xml:space="preserve">Maida/Wheat Maida </t>
  </si>
  <si>
    <t xml:space="preserve">Gudmom Maida/Wheat Maida , Organic Maida/Wheat Maida </t>
  </si>
  <si>
    <t>Maize (Corn) Flake</t>
  </si>
  <si>
    <t>Gudmom Maize (Corn) Flake, Organic Maize (Corn) Flake</t>
  </si>
  <si>
    <t>Maize/ corn porridge (Dalia)</t>
  </si>
  <si>
    <t>Gudmom Maize/ corn porridge (Dalia), Organic Maize/ corn porridge (Dalia)</t>
  </si>
  <si>
    <t xml:space="preserve">Maize/ corn </t>
  </si>
  <si>
    <t>Maize/Corn flour</t>
  </si>
  <si>
    <t xml:space="preserve">Gudmom Maize/Corn flour, Organic Maize/Corn flour </t>
  </si>
  <si>
    <t xml:space="preserve">Maize/Corn </t>
  </si>
  <si>
    <t>Mango (fresh)</t>
  </si>
  <si>
    <t>GudmomMango (fresh), Organic Mango (fresh)</t>
  </si>
  <si>
    <t>Mango Flour/Powder</t>
  </si>
  <si>
    <t>Gudmom Mango Flour/Powder, Organic Mango Flour/Powder</t>
  </si>
  <si>
    <t>Mango Powder/ Aamchur Powder</t>
  </si>
  <si>
    <t>Gudmom Mango Powder/ Aamchur Powder, Organic  Mango Powder/ Aamchur Powder</t>
  </si>
  <si>
    <t>Manjista</t>
  </si>
  <si>
    <t xml:space="preserve">Gudmom Manjista ,  Organic  Manjista </t>
  </si>
  <si>
    <t>Masoor (Lens Culinaris)</t>
  </si>
  <si>
    <t xml:space="preserve">Gudmom Masoor (Lens Culinaris),Organic  Masoor (Lens Culinaris </t>
  </si>
  <si>
    <t>Masoor Dal</t>
  </si>
  <si>
    <t>Gudmom Masoor Dal, Organic  Masoor Dal</t>
  </si>
  <si>
    <t xml:space="preserve">Masoor </t>
  </si>
  <si>
    <t>Masoor Dal-Split with out Shell</t>
  </si>
  <si>
    <t>Gudmom Masoor Dal-Split with out Shell, Organic  Masoor Dal-Split with out Shell,</t>
  </si>
  <si>
    <t>Masur/Masoor dhuli</t>
  </si>
  <si>
    <t>Gudmom Masur/Masoor dhuli, Organic  Masur/Masoor dhuli</t>
  </si>
  <si>
    <t>Lentils</t>
  </si>
  <si>
    <t>Matki/Moth Bean</t>
  </si>
  <si>
    <t>Gudmom Matki/Moth Bean, Organic  Matki/Moth Bean</t>
  </si>
  <si>
    <t>Millet porridge</t>
  </si>
  <si>
    <t>Gudmom Millet porridge, Organic Millet porridge,</t>
  </si>
  <si>
    <t xml:space="preserve">Millet </t>
  </si>
  <si>
    <t>Moong Dal</t>
  </si>
  <si>
    <t xml:space="preserve">Gudmom Moong Dal, Organic  Moong Dal, </t>
  </si>
  <si>
    <t xml:space="preserve">Moong </t>
  </si>
  <si>
    <t>Moong dal (Vigna radiata (Extract)</t>
  </si>
  <si>
    <t>Gudmom Moong dal (Vigna radiata (Extract), Organic  Moong dal (Vigna radiata (Extract)</t>
  </si>
  <si>
    <t>Moong Dal Plain</t>
  </si>
  <si>
    <t>Gudmom Moong Dal Plain, Organic Moong Dal Plain</t>
  </si>
  <si>
    <t>Moong dal-Split</t>
  </si>
  <si>
    <t>Gudmom Moong dal-Split, Organic  Moong dal-Split,</t>
  </si>
  <si>
    <t xml:space="preserve">Moong Dal-Split with shell </t>
  </si>
  <si>
    <t>Gudmom Moong Dal-Split with shell, Organic  Moong Dal-Split with shel</t>
  </si>
  <si>
    <t>Moringa Powder</t>
  </si>
  <si>
    <t>Gudmom Moringa Powder, Organic Moringa Powder,</t>
  </si>
  <si>
    <t>Moth Dhuli</t>
  </si>
  <si>
    <t>Gudmom Moth Dhuli, Organic Moth Dhuli</t>
  </si>
  <si>
    <t xml:space="preserve">Moth </t>
  </si>
  <si>
    <t>Mustard</t>
  </si>
  <si>
    <t>Gudmom Mustard, Organic  Mustard</t>
  </si>
  <si>
    <t>Mustard - Black</t>
  </si>
  <si>
    <t>Gudmom Mustard - Black, Organic Mustard - Blac</t>
  </si>
  <si>
    <t>Mustard black powder</t>
  </si>
  <si>
    <t>Gudmom Mustard black powder, Organic Mustard black powde</t>
  </si>
  <si>
    <t>Mustard oil (aroma/E. Oil)</t>
  </si>
  <si>
    <t>Gudmom Mustard oil (aroma/E. Oil), Organic   Mustard oil (aroma/E. Oil)</t>
  </si>
  <si>
    <t>Mustard Oil (Refined)</t>
  </si>
  <si>
    <t>Gudmom Mustard Oil (Refined), Organic Mustard Oil (Refined)</t>
  </si>
  <si>
    <t>Mustard Powder</t>
  </si>
  <si>
    <t>Gudmom Mustard Powder, Organic Mustard Powder,</t>
  </si>
  <si>
    <t>Mustard Seeds</t>
  </si>
  <si>
    <t>Gudmom Mustard Seeds, Organic Mustard Seeds</t>
  </si>
  <si>
    <t>Regens Organics</t>
  </si>
  <si>
    <t>IBD</t>
  </si>
  <si>
    <t>Mustard small</t>
  </si>
  <si>
    <t>Gudmom Mustard small, Organic Mustard small,</t>
  </si>
  <si>
    <t>Natural sesame seeds</t>
  </si>
  <si>
    <t>Gudmom Natural sesame seeds, Organic Natural sesame seeds</t>
  </si>
  <si>
    <t>Non-Basmati Paddy</t>
  </si>
  <si>
    <t>Gudmom Non-Basmati Paddy, Organic  Non-Basmati Paddy</t>
  </si>
  <si>
    <t>Non-Basmati Rice</t>
  </si>
  <si>
    <t>Gudmom Non-Basmati Rice,Organic  Non-Basmati Rice</t>
  </si>
  <si>
    <t>Nutmeg shell</t>
  </si>
  <si>
    <t>Gudmom Nutmeg shell, Organic Nutmeg shell</t>
  </si>
  <si>
    <t>Nutmeg Powder</t>
  </si>
  <si>
    <t>Gudmom Nutmeg Powder, Organic  Nutmeg Powder</t>
  </si>
  <si>
    <t xml:space="preserve">Nutmeg </t>
  </si>
  <si>
    <t>Nutmeg Whole</t>
  </si>
  <si>
    <t>Gudmom Nutmeg Whole, Organic Nutmeg Whole,</t>
  </si>
  <si>
    <t>Onion (Powder)</t>
  </si>
  <si>
    <t>Gudmom  Onion (Powder), Organic Onion (Powder</t>
  </si>
  <si>
    <t>Onion flakes</t>
  </si>
  <si>
    <t xml:space="preserve">Gudmom  Onion flakes, Organic  Onion flakes, </t>
  </si>
  <si>
    <t>Onion Fresh/ kanda</t>
  </si>
  <si>
    <t>Gudmom  Onion Fresh/ kanda, Organic Onion Fresh/ kanda,</t>
  </si>
  <si>
    <t>Oregano</t>
  </si>
  <si>
    <t>Gudmom  Oregano, Organic Oregano</t>
  </si>
  <si>
    <t>Oregano leaves</t>
  </si>
  <si>
    <t>Gudmom Oregano leaves, Organic  Oregano leaves</t>
  </si>
  <si>
    <t>Pearl Millet/Bajra</t>
  </si>
  <si>
    <t>Gudmom  Pearl Millet/Bajra, Organic Pearl Millet/Bajra</t>
  </si>
  <si>
    <t>Pepper long/Pippali (Piper longum)</t>
  </si>
  <si>
    <t xml:space="preserve">Gudmom  Pepper long/Pippali (Piper longum), Organic Pepper long/Pippali (Piper longum), </t>
  </si>
  <si>
    <t>Pigeon pea/arhar whole</t>
  </si>
  <si>
    <t>Gudmom Pigeon pea/arhar whole, Organic Pigeon pea/arhar whole</t>
  </si>
  <si>
    <t>Poha Flattened Rice</t>
  </si>
  <si>
    <t>Gudmom Poha Flattened Rice, Organic Poha Flattened Rice</t>
  </si>
  <si>
    <t>Psyllium husk (isobgul)</t>
  </si>
  <si>
    <t>Gudmom  Psyllium husk (isobgul), Organic  Psyllium husk (isobgul),</t>
  </si>
  <si>
    <t>Psyllium husk powder</t>
  </si>
  <si>
    <t>Gudmom Psyllium husk powder, Organic Psyllium husk powder</t>
  </si>
  <si>
    <t xml:space="preserve">Psyllium husk </t>
  </si>
  <si>
    <t>Psylliurn seed (isobgul)</t>
  </si>
  <si>
    <t>Gudmom  Psylliurn seed (isobgul), Organic Psylliurn seed (isobgul)</t>
  </si>
  <si>
    <t>Quinoa</t>
  </si>
  <si>
    <t>Gudmom  Quinoa, Organic  Quinoa</t>
  </si>
  <si>
    <t>Ragi (Finger Millet- other than seed)</t>
  </si>
  <si>
    <t>Gudmom Ragi (Finger Millet- other than seed), Organic Ragi (Finger Millet- other than seed)</t>
  </si>
  <si>
    <t>Ragi Flour</t>
  </si>
  <si>
    <t xml:space="preserve"> Gudmom  Ragi Flour, Organic Ragi Flour, </t>
  </si>
  <si>
    <t>Ragi</t>
  </si>
  <si>
    <t>Ragi/Finger Millet grain</t>
  </si>
  <si>
    <t>Gudmom  Ragi/Finger Millet grain, Organic Ragi/Finger Millet grain,</t>
  </si>
  <si>
    <t>Raisins/Kismis</t>
  </si>
  <si>
    <t xml:space="preserve">Gudmom  Raisins/Kismis, Organic Raisins/Kismis, </t>
  </si>
  <si>
    <t>Rasam powder</t>
  </si>
  <si>
    <t>Gudmom  Rasam powder, Organic  Rasam powder</t>
  </si>
  <si>
    <t>Red Chilli (whole)</t>
  </si>
  <si>
    <t xml:space="preserve">Gudmom  Red Chilli (whole), Organic Red Chilli (whole), </t>
  </si>
  <si>
    <t>Red Chilli Flakes</t>
  </si>
  <si>
    <t>Gudmom  Red Chilli Flakes, Organic  Red Chilli Flakes</t>
  </si>
  <si>
    <t>Red Chilli Powder</t>
  </si>
  <si>
    <t>Gudmom  Red Chilli Powder, Organic Red Chilli Powde</t>
  </si>
  <si>
    <t xml:space="preserve">Red Chilli </t>
  </si>
  <si>
    <t>Red Flattened Rice</t>
  </si>
  <si>
    <t>Gudmom  Red Flattened Rice, Organic Red Flattened Rice,</t>
  </si>
  <si>
    <t>Red Gram</t>
  </si>
  <si>
    <t>Gudmom Red Gram, Organic  Red Gram</t>
  </si>
  <si>
    <t>Red Kidney beans/Rajma (Phaseolus vulgaris)</t>
  </si>
  <si>
    <t>Gudmom  Red Kidney beans/Rajma (Phaseolus vulgaris), Organic   Red Kidney beans/Rajma (Phaseolus vulgaris),</t>
  </si>
  <si>
    <t>Red Lentil</t>
  </si>
  <si>
    <t>Gudmom  Red Lentil, Organic Red Lentil,</t>
  </si>
  <si>
    <t>Red Rice</t>
  </si>
  <si>
    <t>Gudmom Red Rice, Organic  Red Rice,</t>
  </si>
  <si>
    <t>Rice Flour</t>
  </si>
  <si>
    <t xml:space="preserve">Gudmom Rice Flour, Organic Rice Flour, </t>
  </si>
  <si>
    <t xml:space="preserve">Rice </t>
  </si>
  <si>
    <t>Rice Sonamasuri Brown/Raw</t>
  </si>
  <si>
    <t>Gudmom  Rice Sonamasuri Brown/Raw, Organic Rice Sonamasuri Brown/Raw</t>
  </si>
  <si>
    <t>Rice Sonamasuri Hand pound</t>
  </si>
  <si>
    <t xml:space="preserve">Gudmom Rice Sonamasuri Hand pound, Organic Rice Sonamasuri Hand pound </t>
  </si>
  <si>
    <t>Rice-Sona Masuri</t>
  </si>
  <si>
    <t xml:space="preserve">Gudmom Rice-Sona Masuri, Organic  Rice-Sona Masuri, </t>
  </si>
  <si>
    <t xml:space="preserve">Non basmati rice </t>
  </si>
  <si>
    <t>Roasted Gram/ chana</t>
  </si>
  <si>
    <t>Gudmom Roasted Gram/ chana, Organic Roasted Gram/ chana</t>
  </si>
  <si>
    <t>Safflower Seed Oil (Kardi Seed oil)</t>
  </si>
  <si>
    <t xml:space="preserve">Gudmom Safflower Seed Oil (Kardi Seed oil), Organic Safflower Seed Oil (Kardi Seed oil),  </t>
  </si>
  <si>
    <t>Saffron</t>
  </si>
  <si>
    <t>Gudmom  Saffron, Organic  Saffron</t>
  </si>
  <si>
    <t>Sattu</t>
  </si>
  <si>
    <t xml:space="preserve">Gudmom Sattu, Organic Sattu, </t>
  </si>
  <si>
    <t>Sawan/Barnyard Millet</t>
  </si>
  <si>
    <t xml:space="preserve">Gudmom Sawan/Barnyard Millet, Organic Sawan/Barnyard Millet, </t>
  </si>
  <si>
    <t>Sesame / Sesamum</t>
  </si>
  <si>
    <t>Gudmom  Sesame / Sesamum, Organic Sesame / Sesamum</t>
  </si>
  <si>
    <t>Sorghum</t>
  </si>
  <si>
    <t>Gudmom  Sorghum, Organic Sorghum,</t>
  </si>
  <si>
    <t>Sorghum Flour</t>
  </si>
  <si>
    <t xml:space="preserve">Gudmom  Sorghum Flour, Organic  Sorghum Flour, </t>
  </si>
  <si>
    <t xml:space="preserve">Sorghum </t>
  </si>
  <si>
    <t>Turmeric Powder</t>
  </si>
  <si>
    <t>Gudmom Special Turmeric Powder, Organic Special Turmeric Powder,</t>
  </si>
  <si>
    <t xml:space="preserve"> Turmeric</t>
  </si>
  <si>
    <t>Split Chickpea/Kabuli Chana(garbanzos)</t>
  </si>
  <si>
    <t>Gudmom  Split Chickpea/Kabuli Chana(garbanzos), Organic  Split Chickpea/Kabuli Chana(garbanzos)</t>
  </si>
  <si>
    <t xml:space="preserve"> Chickpea/Kabuli Chana</t>
  </si>
  <si>
    <t>Split Gram/Chana dal (Cicer arietinum)</t>
  </si>
  <si>
    <t>Gudmom Split Gram/Chana dal (Cicer arietinum), Organic  Split Gram/Chana dal (Cicer arietinum)</t>
  </si>
  <si>
    <t>Split Green gram/Moong dal (Vigna sp.)</t>
  </si>
  <si>
    <t>Gudmom  Split Green gram/Moong dal (Vigna sp.), Organic  Split Green gram/Moong dal (Vigna sp.)</t>
  </si>
  <si>
    <t xml:space="preserve"> Green gram/Moong </t>
  </si>
  <si>
    <t>Split Lentil</t>
  </si>
  <si>
    <t>Gudmom  Split Lentil, Organic Split Lentil</t>
  </si>
  <si>
    <t>Split Pigeon pea/arhar/Red gram</t>
  </si>
  <si>
    <t>Gudmom Split Pigeon pea/arhar/Red gram, Organic Split Pigeon pea/arhar/Red gram,</t>
  </si>
  <si>
    <t xml:space="preserve"> Pigeon pea/arhar/Red gram</t>
  </si>
  <si>
    <t>Sugar</t>
  </si>
  <si>
    <t>Gudmom  Sugar, Organic  Sugar</t>
  </si>
  <si>
    <t>Sugar (Brown/Natural)</t>
  </si>
  <si>
    <t xml:space="preserve">Gudmom Sugar (Brown/Natural), Organic  Sugar (Brown/Natural), </t>
  </si>
  <si>
    <t>Sugarcane</t>
  </si>
  <si>
    <t>Gudmom Sugarcane, Organic Sugarcane</t>
  </si>
  <si>
    <t>Suji/Semolina/ Cream of Wheat</t>
  </si>
  <si>
    <t>Gudmom Suji/Semolina/ Cream of Wheat, Organic Suji/Semolina/ Cream of Wheat,</t>
  </si>
  <si>
    <t>Sunflower Seed Oil</t>
  </si>
  <si>
    <t>Gudmom  Sunflower Seed Oil, Organic Sunflower Seed Oil</t>
  </si>
  <si>
    <t>Tamarind / Imli (T.indica)</t>
  </si>
  <si>
    <t>Gudmom  Tamarind / Imli (T.indica), Organic Tamarind / Imli (T.indica)</t>
  </si>
  <si>
    <t>Tandoori masala</t>
  </si>
  <si>
    <t>Gudmom  Tandoori masala, Organic Tandoori masala</t>
  </si>
  <si>
    <t>Tulsi Powder</t>
  </si>
  <si>
    <t>Gudmom Tulsi Powder, Organic Tulsi Powder</t>
  </si>
  <si>
    <t>Tur/ Toor dal</t>
  </si>
  <si>
    <t>Gudmom Tur/ Toor dal, Organic Tur/ Toor dal,</t>
  </si>
  <si>
    <t xml:space="preserve">Tur/ Toor </t>
  </si>
  <si>
    <t>Turmeric Dried</t>
  </si>
  <si>
    <t>Gudmom Turmeric Dried, Organic  Turmeric Dried</t>
  </si>
  <si>
    <t>Turmeric flakes</t>
  </si>
  <si>
    <t>Gudmom  Turmeric flakes, Organic  Turmeric flakes</t>
  </si>
  <si>
    <t>Turmeric powder</t>
  </si>
  <si>
    <t>Gudmom  Turmeric powder, Organic Turmeric powder</t>
  </si>
  <si>
    <t xml:space="preserve">Turmeric </t>
  </si>
  <si>
    <t>Turmeric whole-dried</t>
  </si>
  <si>
    <t>Gudmom Turmeric whole-dried, Organic Turmeric whole-dried</t>
  </si>
  <si>
    <t>Turmeric Finger</t>
  </si>
  <si>
    <t>Gudmom  Turmeric Finger, Organic   Turmeric Finger</t>
  </si>
  <si>
    <t>Turmeric (Root)</t>
  </si>
  <si>
    <t>Urad (phasleolus mungo) Black gram</t>
  </si>
  <si>
    <t xml:space="preserve">Gudmom Urad (phasleolus mungo) Black gram, Organic Urad (phasleolus mungo) Black gram  </t>
  </si>
  <si>
    <t>Urad Dal Black Split</t>
  </si>
  <si>
    <t>Gudmom Urad Dal Black Split, Organic Urad Dal Black Split,</t>
  </si>
  <si>
    <t xml:space="preserve">Urad  Black </t>
  </si>
  <si>
    <t>Urad Dal Split</t>
  </si>
  <si>
    <t>Urad Dal Split, Organic Dal Split</t>
  </si>
  <si>
    <t xml:space="preserve">Urad  </t>
  </si>
  <si>
    <t>Urad Dal-Spilt with Shell</t>
  </si>
  <si>
    <t>Gudmom Urad Dal-Spilt with Shell, Organic  Urad Dal-Spilt with Shell</t>
  </si>
  <si>
    <t>Beans (Black Gram/ Urd (Vigna sp</t>
  </si>
  <si>
    <t>Urad Dal-Split without Shell</t>
  </si>
  <si>
    <t>Gudmom  Urad Dal-Split without Shell, Organic Urad Dal-Split without Shell</t>
  </si>
  <si>
    <t xml:space="preserve">Urad </t>
  </si>
  <si>
    <t>Urad dal-Whole(White)</t>
  </si>
  <si>
    <t xml:space="preserve">Gudmom  Urad dal-Whole(White), Organic  Urad dal-Whole(White), </t>
  </si>
  <si>
    <t>Urad dal / Split Black gram</t>
  </si>
  <si>
    <t>Gudmom  Urad dal / Split Black gram, Organic Urad dal / Split Black gram</t>
  </si>
  <si>
    <t>Urad dhuli</t>
  </si>
  <si>
    <t>Gudmom  Urad dhuli, Organic Urad dhuli</t>
  </si>
  <si>
    <t>Urad Whole(black)</t>
  </si>
  <si>
    <t>Gudmom  Urad Whole(black), Organic Urad Whole(black)</t>
  </si>
  <si>
    <t>Virgin coconut oil</t>
  </si>
  <si>
    <t>Gudmom  Virgin coconut oil, Organic Virgin coconut oi</t>
  </si>
  <si>
    <t>Walnut</t>
  </si>
  <si>
    <t>Gudmom  Walnut, Organic   Walnut,</t>
  </si>
  <si>
    <t>Wheat</t>
  </si>
  <si>
    <t xml:space="preserve"> Gudmom  Wheat, Organic Wheat,</t>
  </si>
  <si>
    <t>Wheat (seed quality)</t>
  </si>
  <si>
    <t>Gudmom  Wheat (seed quality), Organic  Wheat (seed quality)</t>
  </si>
  <si>
    <t xml:space="preserve">Wheat </t>
  </si>
  <si>
    <t>Wheat Flour</t>
  </si>
  <si>
    <t>Gudmom  Wheat Flour, Organic Wheat Flour</t>
  </si>
  <si>
    <t>Wheat flour/Atta (Machine Milled)</t>
  </si>
  <si>
    <t xml:space="preserve">Gudmom Wheat flour/Atta (Machine Milled), Organic  Wheat flour/Atta (Machine Milled), </t>
  </si>
  <si>
    <t>Wheat Grain</t>
  </si>
  <si>
    <t>Gudmom Wheat Grain, Organic Wheat Grain</t>
  </si>
  <si>
    <t>wheat maida</t>
  </si>
  <si>
    <t>Gudmom wheat maida, Organic wheat maida</t>
  </si>
  <si>
    <t xml:space="preserve">wheat </t>
  </si>
  <si>
    <t>Wheat Porridge/Dalia</t>
  </si>
  <si>
    <t>Gudmom Wheat Porridge/Dalia, Organic Wheat Porridge/Dalia</t>
  </si>
  <si>
    <t>Wheatgrass</t>
  </si>
  <si>
    <t>Gudmom Wheatgrass, Organic Wheatgrass</t>
  </si>
  <si>
    <t>Wheatgrass powder</t>
  </si>
  <si>
    <t>Gudmom Wheatgrass powder, Organic  Wheatgrass powder,</t>
  </si>
  <si>
    <t>White Sugar</t>
  </si>
  <si>
    <t>Gudmom  White Cane Sugar, Organic  White Cane Sugar,</t>
  </si>
  <si>
    <t>Sugar(natural)</t>
  </si>
  <si>
    <t>White Kidney beans/Rajma (Phaseolus vulgaris)</t>
  </si>
  <si>
    <t>Gudmom  White Kidney beans/Rajma (Phaseolus vulgaris), Organic  White Kidney beans/Rajma (Phaseolus vulgaris),</t>
  </si>
  <si>
    <t>White Pepper</t>
  </si>
  <si>
    <t>Gudmom White Pepper, Organic White Pepper</t>
  </si>
  <si>
    <t>White pepper crushed</t>
  </si>
  <si>
    <t xml:space="preserve"> Gudmom White pepper crushed, Organic White pepper crushed</t>
  </si>
  <si>
    <t xml:space="preserve">White pepper </t>
  </si>
  <si>
    <t>White Pepper powder</t>
  </si>
  <si>
    <t xml:space="preserve">Gudmom White Pepper powder, Organic White Pepper powder, </t>
  </si>
  <si>
    <t xml:space="preserve">White Pepper </t>
  </si>
  <si>
    <t>White Rice flour</t>
  </si>
  <si>
    <t>Gudmom White Rice flour, Organic White Rice flour</t>
  </si>
  <si>
    <t>Yellow Mustard</t>
  </si>
  <si>
    <t>Gudmom  Yellow Mustard, Organic Yellow Mustard</t>
  </si>
  <si>
    <t>Yellow Mustard Powder/ ground</t>
  </si>
  <si>
    <t>Gudmom  Yellow Mustard Powder/ ground, Organic Yellow Mustard Powder/ ground</t>
  </si>
  <si>
    <t>Roasted bengalgram Dal</t>
  </si>
  <si>
    <t>Gudmom Roasted bengalgram Dal, Organic  Roasted bengalgram Dal</t>
  </si>
  <si>
    <t>Maize/Corn</t>
  </si>
  <si>
    <t>Gudmom  Maize/Corn, Organic Maize/Corn</t>
  </si>
  <si>
    <t>Maize Grain</t>
  </si>
  <si>
    <t>Gudmom  Maize Grain, Organic Maize Grain</t>
  </si>
  <si>
    <t xml:space="preserve">Soya Protein </t>
  </si>
  <si>
    <t>Gudmom Proso Millet, Organic Proso Millet</t>
  </si>
  <si>
    <t>Proso Millet</t>
  </si>
  <si>
    <t>Alovera leaves dried</t>
  </si>
  <si>
    <t>Gudmom  Rice Protein , Organic Rice Protein</t>
  </si>
  <si>
    <t xml:space="preserve">Rice Protein </t>
  </si>
  <si>
    <t>Augus7 ,2025</t>
  </si>
  <si>
    <t>Rice Protein Powder40%</t>
  </si>
  <si>
    <t xml:space="preserve">Gudmom  Soya Protein , Organic Soya Protein </t>
  </si>
  <si>
    <t xml:space="preserve">Nectafresh Agro foods </t>
  </si>
  <si>
    <t xml:space="preserve">Ecocert </t>
  </si>
  <si>
    <t>N° 232751/202402021024</t>
  </si>
  <si>
    <t>1st August</t>
  </si>
  <si>
    <t>Rice Protein Powder50%</t>
  </si>
  <si>
    <t>Gudmom Musturd Protein , Organic Musturd Protein</t>
  </si>
  <si>
    <t xml:space="preserve">Musturd Protein </t>
  </si>
  <si>
    <t>Rice Protein Powder60%</t>
  </si>
  <si>
    <t>Gudmom Rapeseed Protein, Organic  Rapeseed Protein</t>
  </si>
  <si>
    <t xml:space="preserve">Rapeseed Protein </t>
  </si>
  <si>
    <t>Rice Protein Powder70%</t>
  </si>
  <si>
    <t>Gudmom   Rice Mill, Organic  Rice Mill</t>
  </si>
  <si>
    <t>Rice Mill</t>
  </si>
  <si>
    <t>Rice Protein Powder80%</t>
  </si>
  <si>
    <t>Gudmom  Soya Mill, Organic  Soya Mill</t>
  </si>
  <si>
    <t>Soya Mill</t>
  </si>
  <si>
    <t>Rice Protein Powder90%</t>
  </si>
  <si>
    <t>Gudmom Musturd Mill, Organic Musturd Mill</t>
  </si>
  <si>
    <t>Musturd Mill</t>
  </si>
  <si>
    <r>
      <t xml:space="preserve">Final Product </t>
    </r>
    <r>
      <rPr>
        <b/>
        <sz val="18"/>
        <color rgb="FFFF0000"/>
        <rFont val="Times New Roman"/>
        <family val="1"/>
      </rPr>
      <t>(MT)  
Finsihed product recovery %</t>
    </r>
  </si>
  <si>
    <r>
      <t xml:space="preserve">Process Loss </t>
    </r>
    <r>
      <rPr>
        <b/>
        <sz val="18"/>
        <color rgb="FFFF0000"/>
        <rFont val="Times New Roman"/>
        <family val="1"/>
      </rPr>
      <t>(MT)
Process loss %</t>
    </r>
  </si>
  <si>
    <r>
      <rPr>
        <b/>
        <sz val="18"/>
        <color rgb="FFFF0000"/>
        <rFont val="Times New Roman"/>
        <family val="1"/>
      </rPr>
      <t>By Product Name</t>
    </r>
    <r>
      <rPr>
        <b/>
        <sz val="18"/>
        <color theme="1"/>
        <rFont val="Times New Roman"/>
        <family val="1"/>
      </rPr>
      <t xml:space="preserve">
</t>
    </r>
    <r>
      <rPr>
        <b/>
        <sz val="18"/>
        <color rgb="FFFF0000"/>
        <rFont val="Times New Roman"/>
        <family val="1"/>
      </rPr>
      <t>BY product % and name of the product</t>
    </r>
  </si>
  <si>
    <t>Soyabean/Soybean Meal (defatted)</t>
  </si>
  <si>
    <t>Organic Soyabean/Soybean Meal (defatted)</t>
  </si>
  <si>
    <t>Soyabean whole</t>
  </si>
  <si>
    <t>Geo fresh organic</t>
  </si>
  <si>
    <t>NPOP, COR</t>
  </si>
  <si>
    <t>Aditi Organics</t>
  </si>
  <si>
    <t>210803167-01-2024</t>
  </si>
  <si>
    <t>Single</t>
  </si>
  <si>
    <t xml:space="preserve">Processing </t>
  </si>
  <si>
    <t>Bags</t>
  </si>
  <si>
    <t>1000 MT</t>
  </si>
  <si>
    <t>Soyabean/Soybean Meal-expeller var.</t>
  </si>
  <si>
    <t>Organic Soyabean/Soybean Meal-expeller var.</t>
  </si>
  <si>
    <t>Soyabean/Soybean Oil-Cake meal (expeller variety)</t>
  </si>
  <si>
    <t>Organic Soyabean/Soybean Oil-Cake meal (expeller variety)</t>
  </si>
  <si>
    <t>Soyabean/Soybean Oil-cake(expeller variety)</t>
  </si>
  <si>
    <t>Organic Soyabean/Soybean Oil-cake(expeller variety)</t>
  </si>
  <si>
    <t>Soybean De-oiled cake</t>
  </si>
  <si>
    <t>Organic Soybean De-oiled cake</t>
  </si>
  <si>
    <t>Attach sheet-6 &amp; 7</t>
  </si>
  <si>
    <t>MSASPLCOR24-SC-0030</t>
  </si>
  <si>
    <t>MSASPLCOR24-SC-0031</t>
  </si>
  <si>
    <t xml:space="preserve">Attach sheet-8 </t>
  </si>
  <si>
    <t>21.01.2025</t>
  </si>
  <si>
    <t>Final Product (MT)  
Finsihed product recovery %</t>
  </si>
  <si>
    <t>Process Loss (MT)
Process loss %</t>
  </si>
  <si>
    <t>By Product Name
BY product % and name of the product</t>
  </si>
  <si>
    <t>Rice Sona Masoori Brown</t>
  </si>
  <si>
    <t>Paddy Sona Masoori Brown</t>
  </si>
  <si>
    <t xml:space="preserve">Basilica Organics </t>
  </si>
  <si>
    <t xml:space="preserve">NPOP </t>
  </si>
  <si>
    <t xml:space="preserve">Rsoca </t>
  </si>
  <si>
    <t xml:space="preserve">Scope to be issued </t>
  </si>
  <si>
    <t>Cleaning, sorting, packing, and grading</t>
  </si>
  <si>
    <t xml:space="preserve">Basmati Paddy </t>
  </si>
  <si>
    <t>Basmati rice brown</t>
  </si>
  <si>
    <t>Basmati Paddy  brown</t>
  </si>
  <si>
    <t>Basmati rice white</t>
  </si>
  <si>
    <t>Basmati Paddy white</t>
  </si>
  <si>
    <t>Indian Organic basmati Rice</t>
  </si>
  <si>
    <t xml:space="preserve">Indian Organic basmati Paddy </t>
  </si>
  <si>
    <t>Indian Organic Brown Basmati Rice</t>
  </si>
  <si>
    <t xml:space="preserve">Indian Organic Brown Basmati Paddy </t>
  </si>
  <si>
    <t>Paddy-Sona Masuri</t>
  </si>
  <si>
    <t>Rice</t>
  </si>
  <si>
    <t>Brown Rice</t>
  </si>
  <si>
    <t>Non Basmati Rice</t>
  </si>
  <si>
    <t xml:space="preserve">Non Basmati Paddy </t>
  </si>
  <si>
    <t xml:space="preserve">Non Basmati paddy </t>
  </si>
  <si>
    <t xml:space="preserve">Red Rice Paddy </t>
  </si>
  <si>
    <t>Red Rice Flour</t>
  </si>
  <si>
    <t xml:space="preserve">Red Rice </t>
  </si>
  <si>
    <t>Rice Sona Masoori</t>
  </si>
  <si>
    <t>Paddy Sona Masoori</t>
  </si>
  <si>
    <t>Rice Sona Masoori Handpound</t>
  </si>
  <si>
    <t>Paddy Sona Masoori Handpound</t>
  </si>
  <si>
    <t>Rice hand Pound</t>
  </si>
  <si>
    <t>Paddy  hand Pound</t>
  </si>
  <si>
    <t>Brown Rice Flour</t>
  </si>
  <si>
    <t xml:space="preserve">Brown Rice Rice </t>
  </si>
  <si>
    <t>MSASPLCOR24-SC-0032</t>
  </si>
  <si>
    <t>13.02.2025</t>
  </si>
  <si>
    <t>Ghee, Butter, Paneer, Milk Cream</t>
  </si>
  <si>
    <t>MSASPLCOR24-SC-0025</t>
  </si>
  <si>
    <t>Attach sheet-9</t>
  </si>
  <si>
    <t>06.02.2025</t>
  </si>
  <si>
    <t xml:space="preserve">Kalpvriksh Impex Pvt. Ltd. </t>
  </si>
  <si>
    <t>Survey No. 222, 223/1, Dabhel Village, Near Dabhel Talav, Nani Daman, Daman, Pincode- 396210</t>
  </si>
  <si>
    <t>Scope Certificate Number (NPOP &amp; NOP-COR)</t>
  </si>
  <si>
    <r>
      <t xml:space="preserve">Final Product </t>
    </r>
    <r>
      <rPr>
        <b/>
        <sz val="11"/>
        <color rgb="FFFF0000"/>
        <rFont val="Times New Roman"/>
        <family val="1"/>
      </rPr>
      <t>(MT)  
Finsihed product recovery %</t>
    </r>
  </si>
  <si>
    <r>
      <t xml:space="preserve">Process Loss </t>
    </r>
    <r>
      <rPr>
        <b/>
        <sz val="11"/>
        <color rgb="FFFF0000"/>
        <rFont val="Times New Roman"/>
        <family val="1"/>
      </rPr>
      <t>(MT)
Process loss %</t>
    </r>
  </si>
  <si>
    <r>
      <rPr>
        <b/>
        <sz val="11"/>
        <color rgb="FFFF0000"/>
        <rFont val="Times New Roman"/>
        <family val="1"/>
      </rPr>
      <t>By Product Name</t>
    </r>
    <r>
      <rPr>
        <b/>
        <sz val="11"/>
        <color theme="1"/>
        <rFont val="Times New Roman"/>
        <family val="1"/>
      </rPr>
      <t xml:space="preserve">
</t>
    </r>
    <r>
      <rPr>
        <b/>
        <sz val="11"/>
        <color rgb="FFFF0000"/>
        <rFont val="Times New Roman"/>
        <family val="1"/>
      </rPr>
      <t>BY product % and name of the product</t>
    </r>
  </si>
  <si>
    <t>Castor (other than seed Quality)</t>
  </si>
  <si>
    <t xml:space="preserve">Organic Castor </t>
  </si>
  <si>
    <t>Bhakarpura Vantage Grower Group ( managed by Sekhawati Organic Pvt Ltd.)</t>
  </si>
  <si>
    <t xml:space="preserve">USDA-NOP &amp; COR Equivalency </t>
  </si>
  <si>
    <t>NPOP certification by Faircert Certification Services Pvt Ltd &amp; NOP-COR Equivalency certified by  SRS Certification GMBH</t>
  </si>
  <si>
    <t xml:space="preserve"> ORG/SC/1508/001734A &amp;  6364090610</t>
  </si>
  <si>
    <t>As per NOP~USCOEA Scope</t>
  </si>
  <si>
    <t>NPOP -16/03/2025 &amp;  SRS 31/03/2025</t>
  </si>
  <si>
    <t>As per process flow chart</t>
  </si>
  <si>
    <t>LOOSE IN BULK,LINER BAG,JUMBO BAGS (TOTE BAG) PP BAGS,IBC DRUM,</t>
  </si>
  <si>
    <t>50 KGS,100 KGS,1000 KGS, &amp; LOOSE IN BULK</t>
  </si>
  <si>
    <t>Organic Flax Seed</t>
  </si>
  <si>
    <t>Flax seed</t>
  </si>
  <si>
    <t>OCGI Agro Processing Pvt Ltd</t>
  </si>
  <si>
    <t>NOP~USCOEA</t>
  </si>
  <si>
    <t>Onecert International Pvt Ltd</t>
  </si>
  <si>
    <t>OCGI-5986-240807-H-NOP</t>
  </si>
  <si>
    <t>Annex Page no-2</t>
  </si>
  <si>
    <t>NOP~USCOEA-25-06-2025</t>
  </si>
  <si>
    <t>99%</t>
  </si>
  <si>
    <t>1%</t>
  </si>
  <si>
    <t xml:space="preserve">  NA</t>
  </si>
  <si>
    <t xml:space="preserve">Single </t>
  </si>
  <si>
    <t>Sunflower Degum Oil</t>
  </si>
  <si>
    <t>Sunflower  seed</t>
  </si>
  <si>
    <t>Sanjeevani Organic Grower Group (Managed by Sanjeevani Agrofoods Limited)</t>
  </si>
  <si>
    <t>SRS Certification GMBH</t>
  </si>
  <si>
    <t>`6361078460</t>
  </si>
  <si>
    <t>Annex Page No. 2</t>
  </si>
  <si>
    <t>31.01.2025</t>
  </si>
  <si>
    <t>Barrel &amp; Cans</t>
  </si>
  <si>
    <t>Flaxseed Meal</t>
  </si>
  <si>
    <t>Organic Flaxseed Meal/Organic Flax Seed Meal</t>
  </si>
  <si>
    <t>FlaxSeed</t>
  </si>
  <si>
    <t>55-55%</t>
  </si>
  <si>
    <t>3-5%</t>
  </si>
  <si>
    <t>Flaxseed Oil (40-42%)</t>
  </si>
  <si>
    <t>Guar Seeds</t>
  </si>
  <si>
    <t>Organic Guar Seeds</t>
  </si>
  <si>
    <t>Annex Page no-3</t>
  </si>
  <si>
    <t xml:space="preserve"> NA</t>
  </si>
  <si>
    <t>Guar Meal</t>
  </si>
  <si>
    <t>Organic Guar Meal</t>
  </si>
  <si>
    <t>Oil (30%)</t>
  </si>
  <si>
    <t xml:space="preserve">Guar Korma </t>
  </si>
  <si>
    <t>Organic Guar Korma</t>
  </si>
  <si>
    <t>Guar Korma Roasted</t>
  </si>
  <si>
    <t xml:space="preserve">Organic Guar Korma Roasted </t>
  </si>
  <si>
    <t>Sunflower Lecithin</t>
  </si>
  <si>
    <t>Organic Sunflower Lecithin</t>
  </si>
  <si>
    <t xml:space="preserve">Sunflower Oil </t>
  </si>
  <si>
    <t>Organic Lentil</t>
  </si>
  <si>
    <t>M/S Pratithi Organic Foods Pvt. Ltd.</t>
  </si>
  <si>
    <t>NOP~USCOEA Annex No-CERTIFICATE NUMBER: OCI-6277-240304-H-NOP</t>
  </si>
  <si>
    <t>Annex Page no-7</t>
  </si>
  <si>
    <t>30-11-2025</t>
  </si>
  <si>
    <t>Organic Mustard Seeds</t>
  </si>
  <si>
    <t>Mustard Meal</t>
  </si>
  <si>
    <t>Organic Mustard Meal</t>
  </si>
  <si>
    <t>Mustard Seed</t>
  </si>
  <si>
    <t xml:space="preserve">Mustard </t>
  </si>
  <si>
    <t xml:space="preserve">Organic Mustard </t>
  </si>
  <si>
    <t>Windson Organics Pvt Ltd</t>
  </si>
  <si>
    <t>NOP~USCOEA-;22-03-2025</t>
  </si>
  <si>
    <t>Rapeseed/Rai/Rye</t>
  </si>
  <si>
    <t>Organic Rapeseeds</t>
  </si>
  <si>
    <t>Rapeseeds</t>
  </si>
  <si>
    <t>Rapeseed Meal</t>
  </si>
  <si>
    <t>Organic Rapeseed Meal/Canola Meal</t>
  </si>
  <si>
    <t>Rapessed/Rai/Rye</t>
  </si>
  <si>
    <t>Sesame Seeds</t>
  </si>
  <si>
    <t>Organic Sesame Seeds</t>
  </si>
  <si>
    <t>Sesame/Sesamum</t>
  </si>
  <si>
    <t xml:space="preserve">Sesame Meal </t>
  </si>
  <si>
    <t>Organic Sesame Seed Meal</t>
  </si>
  <si>
    <t xml:space="preserve">Organic Natural Sesame Seeds </t>
  </si>
  <si>
    <t>Organic Sorghum</t>
  </si>
  <si>
    <t>M/S Pratithi Organic Foods Pvt Ltd</t>
  </si>
  <si>
    <t>USDA-NOP~USCOEA</t>
  </si>
  <si>
    <t>Annex Page No-7</t>
  </si>
  <si>
    <t>Soya  Lecithin</t>
  </si>
  <si>
    <t>Organic Soya Lecithin</t>
  </si>
  <si>
    <t>Soya Crude Oil</t>
  </si>
  <si>
    <t>6%</t>
  </si>
  <si>
    <t>94%</t>
  </si>
  <si>
    <t xml:space="preserve">Soya Bean Oil-Crude </t>
  </si>
  <si>
    <t>Soyabean/Soybean White</t>
  </si>
  <si>
    <t>Soyabean/Soybean Meal Expeller Varieties</t>
  </si>
  <si>
    <t>Organic Soyabean/Soybean Meal Expeller Varities</t>
  </si>
  <si>
    <t>Soybean/ Soybean White</t>
  </si>
  <si>
    <t>Organic Soybean / Soybean White</t>
  </si>
  <si>
    <t>Soybean/Soybean White</t>
  </si>
  <si>
    <t>Soyabean/Soybean Meal</t>
  </si>
  <si>
    <t>Organic Full Fat Soybean Meal</t>
  </si>
  <si>
    <t>(Oil) 30%</t>
  </si>
  <si>
    <t>Sunflower Meal</t>
  </si>
  <si>
    <t>Organic Sunflower Meal</t>
  </si>
  <si>
    <t>Sunflower seeds</t>
  </si>
  <si>
    <t>Spilt lentil</t>
  </si>
  <si>
    <t>Organic Spilt Lentil</t>
  </si>
  <si>
    <t>Annex Page No-11</t>
  </si>
  <si>
    <t>Organic Wheat</t>
  </si>
  <si>
    <t>Annex Page No-12</t>
  </si>
  <si>
    <t>Sunflower Crude Oil</t>
  </si>
  <si>
    <t>Organic Sunflower Crude Oil</t>
  </si>
  <si>
    <t>Organic Sunflower seeds</t>
  </si>
  <si>
    <t>Soya Degum Oil</t>
  </si>
  <si>
    <t>Organic Soy Degum Oil</t>
  </si>
  <si>
    <t>Soyabean Seeds</t>
  </si>
  <si>
    <t>Soybean Lecithin Liquid</t>
  </si>
  <si>
    <t>Organic Soybean Lecithin Liquid</t>
  </si>
  <si>
    <t>SOYA crude oil</t>
  </si>
  <si>
    <t>Sunflower Lecithin Liquid</t>
  </si>
  <si>
    <t>Organic Sunflower Lecithin Liquid</t>
  </si>
  <si>
    <t>Organic Sunflower seeds of seed quality</t>
  </si>
  <si>
    <t>Soybean Whole</t>
  </si>
  <si>
    <t>Organic Soybean Whole</t>
  </si>
  <si>
    <t xml:space="preserve">Soybean </t>
  </si>
  <si>
    <t>51 KGS,100 KGS,1000 KGS, &amp; LOOSE IN BULK</t>
  </si>
  <si>
    <t>DOC NO</t>
  </si>
  <si>
    <t>ASPL-CD-COR-CL-06</t>
  </si>
  <si>
    <t>ISSUE NO</t>
  </si>
  <si>
    <t>ISSUE DATE</t>
  </si>
  <si>
    <t xml:space="preserve"> Product list of Packaging  and Labelling </t>
  </si>
  <si>
    <t>Trade name/brand name of product</t>
  </si>
  <si>
    <t>Supplier certified as per the standards
COS- Either COS/USCOEA
equivalent</t>
  </si>
  <si>
    <t>Supplier Certified BY</t>
  </si>
  <si>
    <t>Losses/waste% during handling or repacking of products</t>
  </si>
  <si>
    <t>Packaging Steps</t>
  </si>
  <si>
    <t xml:space="preserve">TR Remarks - Approved/ Not Approved </t>
  </si>
  <si>
    <t>Arhar Dal (Red gram/Pigeon Pea)</t>
  </si>
  <si>
    <t>Organic Arhar Dal, Organic Toor Dal</t>
  </si>
  <si>
    <t>Sanjeevani Agrofoods Limited</t>
  </si>
  <si>
    <t>MS Agroland Services Pvt. Ltd.</t>
  </si>
  <si>
    <t>07.11.2024</t>
  </si>
  <si>
    <t>Receive, Storage, Sale</t>
  </si>
  <si>
    <t>Food grade PP Bags</t>
  </si>
  <si>
    <t>25 Kg</t>
  </si>
  <si>
    <t>Approved</t>
  </si>
  <si>
    <t>Black gram split white</t>
  </si>
  <si>
    <t>Organic Urad Split Washed</t>
  </si>
  <si>
    <t>Organic Chana Dal</t>
  </si>
  <si>
    <t>Organic Cowpea/Black Eyed peas(cowpea)/Lobia</t>
  </si>
  <si>
    <t>Green gram split yellow/Moong dal-yellow</t>
  </si>
  <si>
    <t>Organic Moong Split Washed</t>
  </si>
  <si>
    <t>Green gram whole (Moong Sabut)</t>
  </si>
  <si>
    <t>Organic Moong Whole</t>
  </si>
  <si>
    <t>Kabuli chana</t>
  </si>
  <si>
    <t>Organic Kabuli Chana</t>
  </si>
  <si>
    <t>Matki/moth bean</t>
  </si>
  <si>
    <t>Organic Moth Bean</t>
  </si>
  <si>
    <t>Organic Rajma Red/Red Kidney Beans</t>
  </si>
  <si>
    <t>Split Green Gram/Moong (Vigna sp.)</t>
  </si>
  <si>
    <t>Organic Moong Split</t>
  </si>
  <si>
    <t>Organic Masoor Split Washed,
Organic Masur Split Washed, Organic Masoor Dal</t>
  </si>
  <si>
    <t>Urad dal/Split Black gram</t>
  </si>
  <si>
    <t>Organic Urad Split</t>
  </si>
  <si>
    <t>Organic Urad Gota, Urad Whole Washed</t>
  </si>
  <si>
    <t>Urad Whole (black)</t>
  </si>
  <si>
    <t>Organic Urad Whole/Black Lentils</t>
  </si>
  <si>
    <t>Organic Yellow Peas Lentils (Toor Dal)/Arhar Dal</t>
  </si>
  <si>
    <t>Jindal Industries</t>
  </si>
  <si>
    <t>MS Agroland</t>
  </si>
  <si>
    <t>SINGLE</t>
  </si>
  <si>
    <t>ORGANIC</t>
  </si>
  <si>
    <t>Receiving-Storage-Relabelling (if required)-Sale</t>
  </si>
  <si>
    <t>PP Bags</t>
  </si>
  <si>
    <t>5,10,15,20,25,50 kg</t>
  </si>
  <si>
    <t>Organic Chana Whole</t>
  </si>
  <si>
    <t>black gram split white</t>
  </si>
  <si>
    <t>Butter</t>
  </si>
  <si>
    <t>Organic Butter</t>
  </si>
  <si>
    <t>10.11.2024</t>
  </si>
  <si>
    <t>Supply from Supplier End</t>
  </si>
  <si>
    <t>Carton with Liner</t>
  </si>
  <si>
    <t>20 Kg</t>
  </si>
  <si>
    <t>Organic Green Cardamom</t>
  </si>
  <si>
    <t>Pouch</t>
  </si>
  <si>
    <t>50 gm, 100 gm, 150 gm</t>
  </si>
  <si>
    <t>chana Dal</t>
  </si>
  <si>
    <t>Chitra Kidney beans/Rajma (Phaseolus vulgaris)</t>
  </si>
  <si>
    <t>Organic Rajma Chitra</t>
  </si>
  <si>
    <t>Cow Ghee</t>
  </si>
  <si>
    <t>Drum</t>
  </si>
  <si>
    <t>Organic Black Eyed Peas</t>
  </si>
  <si>
    <t>Sekhawati Organic Pvt. Ltd.</t>
  </si>
  <si>
    <t>One Cert</t>
  </si>
  <si>
    <t>OCI-6031-231208-H-NOP</t>
  </si>
  <si>
    <t>not mentioned in supplier scope</t>
  </si>
  <si>
    <t>08.12.2024</t>
  </si>
  <si>
    <t>15 kg, 20 kg</t>
  </si>
  <si>
    <t>Cumin seed (Whole)</t>
  </si>
  <si>
    <t>Organic Cumin Seed</t>
  </si>
  <si>
    <t>Organic Chickpea/ Kabuli Chana</t>
  </si>
  <si>
    <t>Milk Cream</t>
  </si>
  <si>
    <t>Organic Milk Cream</t>
  </si>
  <si>
    <t>Organic Dried Onion Powder</t>
  </si>
  <si>
    <t>A&amp;F Dehy Foods,                  Murtuza Food Ingredients LLP</t>
  </si>
  <si>
    <t>MSASPLCOR22-SC-0011, MSASPLCOR24-SC-0027</t>
  </si>
  <si>
    <t>27.11.2024,  17.07.2025</t>
  </si>
  <si>
    <t>Organic Onion Flakes/ Red Onion Flakes</t>
  </si>
  <si>
    <t>14 Kg</t>
  </si>
  <si>
    <t>Paneer</t>
  </si>
  <si>
    <t>Organic Frozen Paneer Cube</t>
  </si>
  <si>
    <t>MULTI</t>
  </si>
  <si>
    <t>200 gm, 500 gm, 1 kg,</t>
  </si>
  <si>
    <t>Organic Red Kidney Beans</t>
  </si>
  <si>
    <t>Himad Samiti</t>
  </si>
  <si>
    <t>ADITI Cert</t>
  </si>
  <si>
    <t>220923227-01-2024</t>
  </si>
  <si>
    <t>30.01.2025</t>
  </si>
  <si>
    <t>Split Green gram/Moong (Vigna sp.)</t>
  </si>
  <si>
    <t>Organic Masur Split Washed</t>
  </si>
  <si>
    <t>Organic Urad Whole Washed</t>
  </si>
  <si>
    <t>Organic Black Lentils, Organic Urad Whole</t>
  </si>
  <si>
    <t>SANJEEVANI AGROFOODS LIMITED</t>
  </si>
  <si>
    <t>Khasra no. 148 CHA, Mohabbewala Industrial Area, Chandarbani Khalsa, Dehradun Uttarakhand-248002.</t>
  </si>
  <si>
    <t>ARHAR DAL (RED GRAM/PIGEON PEA)</t>
  </si>
  <si>
    <t>ORGANIC ARHAR DAL/ORGANIC TOOR DAL</t>
  </si>
  <si>
    <t xml:space="preserve">ARHAR DAL </t>
  </si>
  <si>
    <t>MS AGROLAND SERVICES PVT. LTD.</t>
  </si>
  <si>
    <t>99-100%</t>
  </si>
  <si>
    <t>0-1%</t>
  </si>
  <si>
    <t>Grading, Sorting and Packing</t>
  </si>
  <si>
    <t>PP Bag, Laminated Pouch</t>
  </si>
  <si>
    <t>25kg, 500g, 1kg, 2kg, 454g, 908g, 1816g</t>
  </si>
  <si>
    <t>BENGAL GRAM WHOLE</t>
  </si>
  <si>
    <t>ORGANIC CHANA WHOLE</t>
  </si>
  <si>
    <t>BLACK GRAM SPLIT WHITE</t>
  </si>
  <si>
    <t>ORGANIC URAD SPLIT WASHED</t>
  </si>
  <si>
    <t>BROWN RICE</t>
  </si>
  <si>
    <t>ORGANIC BROWN RICE</t>
  </si>
  <si>
    <t>KRISHNA AGRO INDUSTRIES</t>
  </si>
  <si>
    <t>SRS CERTIFICATION GMBH</t>
  </si>
  <si>
    <t>NOT MENTIONED IN SUPPLIER SCOPE</t>
  </si>
  <si>
    <t>25 kg, 50 kg</t>
  </si>
  <si>
    <t>CHANA DAL</t>
  </si>
  <si>
    <t>ORGANIC CHANA DAL</t>
  </si>
  <si>
    <t>CHITRA KIDNEY BEANS/ RAJMA (PHASEOLUS VULGARIS)</t>
  </si>
  <si>
    <t xml:space="preserve">ORGANIC RAJMA CHITRA </t>
  </si>
  <si>
    <t>CHITRA KIDNEY BEANS</t>
  </si>
  <si>
    <t>COWPEA</t>
  </si>
  <si>
    <t>ORGANIC COWPEA/ORGANIC BLACK EYED PEAS(COWPEA), ORGANIC LOBIA</t>
  </si>
  <si>
    <t>GREEN GRAM SPLIT YELLOW/MOONG DAL YELLOW</t>
  </si>
  <si>
    <t>ORGANIC MOONG SPLIT WASHED</t>
  </si>
  <si>
    <t>GREEN GRAM SPLIT YELLOW</t>
  </si>
  <si>
    <t>GREEN GRAM WHOLE (MOONG SABUT)</t>
  </si>
  <si>
    <t>ORGANIC MOONG WHOLE</t>
  </si>
  <si>
    <t>GREEN GRAM WHOLE</t>
  </si>
  <si>
    <t>INDIAN ORGANIC BASMATI RICE</t>
  </si>
  <si>
    <t>ORGANIC BASMATI RICE</t>
  </si>
  <si>
    <t>BASMATI RICE</t>
  </si>
  <si>
    <t>INDIAN ORGANIC BROWN BASMATI RICE</t>
  </si>
  <si>
    <t>ORGANIC BROWN BASMATI RICE</t>
  </si>
  <si>
    <t>BROWN BASMATI RICE</t>
  </si>
  <si>
    <t>KABULI CHANA</t>
  </si>
  <si>
    <t>ORGANIC KABULI CHANA/ORGANIC CHIKCPEA/KABULI CHANA</t>
  </si>
  <si>
    <t xml:space="preserve">MALKA WHOLE </t>
  </si>
  <si>
    <t>ORGANIC MALKA MASUR</t>
  </si>
  <si>
    <t>MATKI/MOTH BEAN</t>
  </si>
  <si>
    <t>ORGANIC MOTH BEAN</t>
  </si>
  <si>
    <t>NON-BASMATI RICE</t>
  </si>
  <si>
    <t>ORGANIC NON BASMATI RICE</t>
  </si>
  <si>
    <t>RED KIDNEY BEANS/RAJMA (PHASEOLUS VULGARIS)</t>
  </si>
  <si>
    <t>ORGANIC RAJMA RED/ ORGANIC RED KIDNEY BEANS</t>
  </si>
  <si>
    <t xml:space="preserve">RED KIDNEY BEANS/RAJMA </t>
  </si>
  <si>
    <t>RICE SONAMASURI BROWN</t>
  </si>
  <si>
    <t>ORGANIC SONA MASURI RICE BROWN</t>
  </si>
  <si>
    <t>SONA MASURI RICE BROWN</t>
  </si>
  <si>
    <t>RICE-SONA MASURI</t>
  </si>
  <si>
    <t>ORGANIC SONA MASURI RICE</t>
  </si>
  <si>
    <t>SONA MASURI RICE</t>
  </si>
  <si>
    <t>SPLIT GREEN GRAM/MOONG (VIGNA SP.)</t>
  </si>
  <si>
    <t>ORGANIC MOONG SPLIT</t>
  </si>
  <si>
    <t xml:space="preserve">SPLIT GREEN GRAM/MOONG </t>
  </si>
  <si>
    <t>SPLIT LENTIL</t>
  </si>
  <si>
    <t>ORGANIC MASUR SPLIT WASHED/ORGANIC MASOOR SPLIT WASHED/ ORGANIC MASOOR DAL</t>
  </si>
  <si>
    <t>URAD DAL/SPLIT BLACK GRAM</t>
  </si>
  <si>
    <t>ORGANIC URAD SPLIT</t>
  </si>
  <si>
    <t>URAD DHULI</t>
  </si>
  <si>
    <t>ORGANIC URAD GOTA/ ORGANIC URAD WHOLE WASHED</t>
  </si>
  <si>
    <t>URAD WHOLE (BLACK)</t>
  </si>
  <si>
    <t>ORGANIC BLACK LENTILS/ ORGANIC URAD WHOLE</t>
  </si>
  <si>
    <t xml:space="preserve">URAD WHOLE </t>
  </si>
  <si>
    <t xml:space="preserve"> Parvesh Giri S/O Jagan Giri,  </t>
  </si>
  <si>
    <t>Crop Production</t>
  </si>
  <si>
    <t>MSAPLCOR23-SC-0022</t>
  </si>
  <si>
    <t xml:space="preserve">-H.No.206, Nandpur Narka Topa, Udham Singh Nagar,  Uttrakhand, </t>
  </si>
  <si>
    <t xml:space="preserve">Anil Kumar S/O Shri Gopal Ram </t>
  </si>
  <si>
    <t>MSAPLCOR23-SC-0015</t>
  </si>
  <si>
    <t>ISAI Nagar no-1, Nanital, Lamachur, Uttrakhand, Pin code-263139</t>
  </si>
  <si>
    <t>08.02.2025</t>
  </si>
  <si>
    <t>Arun  Kumar S/O Chandan Singh</t>
  </si>
  <si>
    <t>MSAPLCOR23-SC-0016</t>
  </si>
  <si>
    <t>H.No.326, Chakarpur, Udham Singh Nagar,  Uttrakhand, Pin code-262401</t>
  </si>
  <si>
    <t xml:space="preserve"> Bhawnesh Giri S/O Jagan Giri</t>
  </si>
  <si>
    <t>MSAPLCOR23-SC-0017</t>
  </si>
  <si>
    <t>H.No.206, Nandpur Narka Topa, Udham Singh Nagar,  Uttrakhand, Pin code-262401</t>
  </si>
  <si>
    <t xml:space="preserve"> Rajesh Giri S/O Jagan Giri</t>
  </si>
  <si>
    <t>MSAPLCOR23-SC-0021</t>
  </si>
  <si>
    <t xml:space="preserve"> Ganga Ram Suri S/O Madan Lal Suri</t>
  </si>
  <si>
    <t>MSAPLCOR23-SC-0018</t>
  </si>
  <si>
    <t>Suri Farm Bazpur,  Udham Singh Nagar,  Uttrakhand, Pin code-262401</t>
  </si>
  <si>
    <t>Chattarpal Van S/O Kallu Van</t>
  </si>
  <si>
    <t>MSAPLCOR23-SC-0020</t>
  </si>
  <si>
    <t>H.No. 621, Nandpur Narkatopa,  Udham Singh Nagar,  Uttrakhand, Pin code-262401</t>
  </si>
  <si>
    <t xml:space="preserve"> Bhupender Giri S/O Shri Kailesh Giri</t>
  </si>
  <si>
    <t>MSAPLCOR23-SC-0019</t>
  </si>
  <si>
    <t>Bhona Islam Nagar Bazpur,  Udham Singh Nagar,  Uttrakhand, Pin code-262401</t>
  </si>
  <si>
    <t>29.03.2024</t>
  </si>
  <si>
    <t>30.03.2024</t>
  </si>
  <si>
    <t>01.04.2024</t>
  </si>
  <si>
    <t>30.3.2024</t>
  </si>
  <si>
    <t>Fodder
Wheat Grain
Mustard Seeds
Onion Fresh/Kanda
Lentil
Kabuli Chana
Cowpea
Bengal Gram Whole
Matki/Moth Bean
Sugarcane
Arhar
Green Gram Whole (Moong Sabut)
Urad Whole (Black)
Basmati Paddy
Non-Basmati Paddy</t>
  </si>
  <si>
    <t>Wheat Grain
Mustard Seeds
Onion Fresh/Kanda
Lentil
Kabuli Chana
Bengal Gram Whole
Matki/Moth Bean
Sugarcane
Arhar
Green Gram Whole (Moong Sabut)
Urad Whole (Black)
Basmati Paddy
Non-Basmati Paddy</t>
  </si>
  <si>
    <t xml:space="preserve">Fodder 
Wheat Grain 
Mustard Seeds
Onion Fresh/Kanda
Lentil 
Kabuli Chana 
Cowpea 
Bengal Gram Whole
Matki/Moth Bean
Sugarcane 
Lemon 
Arhar 
Green Gram Whole (Moong Sabut)
Urad Whole (Black)
Basmati Paddy 
Non-Basmati Paddy </t>
  </si>
  <si>
    <t>Fodder
Wheat Grain
Mustard Seeds
Onion Fresh/Kanda
Lentil
Kabuli Chana
Cowpea
Bengal Gram Whole
Matki/Moth Bean
Sugarcane
Arhar
Green Gram Whole (Moong Sabut)
Urad Whole (Black)
Basmati Paddy
Non-Basmati Paddy
Fodder</t>
  </si>
  <si>
    <t>Fodder
Wheat Grain
Mustard Seeds
Onion Fresh/Kanda
Lentil
Kabuli Chana
Cowpea
Bengal Gram Whole
Sugarcane
Arhar
Green Gram Whole (Moong sabut)
Urad Whole (Black)
Basmati Paddy
Non-Basmati Paddy
Fodder</t>
  </si>
  <si>
    <t xml:space="preserve">Wheat Grain
Onion Fresh/Kanda
Lentil
Kabuli Chana
Cowpea
Bengal Gram Whole
Matki/Moth Bean
Sugarcane
Arhar
Green Gram Whole (Moong Sabut)
Urad Whole (Black)
Basmati Paddy
Non-Basmati Paddy
Fodder </t>
  </si>
  <si>
    <t>Fodder
Wheat Grain
Onion Fresh/Kanda
Lentil
Kabuli Chana
Cowpea
Bengal Gram Whole 
Matki/Moth Bean
Sugarcane
Arhar
Green Gram Whole (Moong Sabut)
Urad Whole (Black)
Basmati Paddy
Non-Basmati Paddy</t>
  </si>
  <si>
    <t>Fodder
Wheat Grain
Mustard Seeds
Onion Fresh/Kanda
Lentil
Kabuli Chana
Cowpea
Bengal Gram Whole
Matki/Moth Bean
Sugarcane
Lemon,Arhar
Green Gram Whole (Moong Sabut) 
Urad Whole (Black)
Basmati Paddy
Non-Basmati Paddy
Fodder</t>
  </si>
  <si>
    <t>NOC Taken from MSASPL</t>
  </si>
  <si>
    <t>NOC TAKEN FROM ANOTHER CB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</si>
</sst>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00000_ ;_ * \-#,##0.00000_ ;_ * &quot;-&quot;??_ ;_ @_ "/>
  </numFmts>
  <fonts count="44">
    <font>
      <sz val="10"/>
      <color rgb="FF000000"/>
      <name val="Times New Roman"/>
      <charset val="204"/>
    </font>
    <font>
      <sz val="11"/>
      <color theme="1"/>
      <name val="Calibri"/>
      <family val="2"/>
      <scheme val="minor"/>
    </font>
    <font>
      <b/>
      <sz val="11"/>
      <color rgb="FF000000"/>
      <name val="Times New Roman"/>
      <family val="1"/>
    </font>
    <font>
      <b/>
      <sz val="10"/>
      <color rgb="FF000000"/>
      <name val="Times New Roman"/>
      <family val="1"/>
    </font>
    <font>
      <b/>
      <sz val="10"/>
      <color theme="1"/>
      <name val="Times New Roman"/>
      <family val="1"/>
    </font>
    <font>
      <sz val="12"/>
      <color rgb="FF000000"/>
      <name val="Calibri"/>
      <family val="2"/>
    </font>
    <font>
      <sz val="10"/>
      <color rgb="FF000000"/>
      <name val="Times New Roman"/>
      <family val="1"/>
    </font>
    <font>
      <sz val="10"/>
      <color rgb="FF000000"/>
      <name val="Calibri"/>
      <family val="2"/>
    </font>
    <font>
      <sz val="12"/>
      <color rgb="FF000000"/>
      <name val="Times New Roman"/>
      <family val="1"/>
    </font>
    <font>
      <sz val="10"/>
      <color rgb="FF000000"/>
      <name val="Arial"/>
      <family val="2"/>
    </font>
    <font>
      <sz val="11"/>
      <color rgb="FF000000"/>
      <name val="Calibri"/>
      <family val="2"/>
    </font>
    <font>
      <sz val="10"/>
      <color rgb="FF000000"/>
      <name val="Times New Roman"/>
      <charset val="204"/>
    </font>
    <font>
      <sz val="11"/>
      <color rgb="FFFF0000"/>
      <name val="Calibri"/>
      <family val="2"/>
      <scheme val="minor"/>
    </font>
    <font>
      <b/>
      <sz val="11"/>
      <color theme="1"/>
      <name val="Calibri"/>
      <family val="2"/>
      <scheme val="minor"/>
    </font>
    <font>
      <b/>
      <sz val="11"/>
      <color theme="1"/>
      <name val="Times New Roman"/>
      <family val="1"/>
    </font>
    <font>
      <sz val="10"/>
      <name val="Calibri"/>
      <family val="2"/>
    </font>
    <font>
      <sz val="10"/>
      <color theme="1"/>
      <name val="Calibri"/>
      <family val="2"/>
    </font>
    <font>
      <b/>
      <sz val="20"/>
      <color theme="1"/>
      <name val="Times New Roman"/>
      <family val="1"/>
    </font>
    <font>
      <b/>
      <sz val="12"/>
      <color theme="1"/>
      <name val="Times New Roman"/>
      <family val="1"/>
    </font>
    <font>
      <b/>
      <sz val="11"/>
      <name val="Calibri"/>
      <family val="2"/>
      <scheme val="minor"/>
    </font>
    <font>
      <b/>
      <sz val="12"/>
      <name val="Calibri"/>
      <family val="2"/>
      <scheme val="minor"/>
    </font>
    <font>
      <sz val="10"/>
      <name val="Calibri"/>
      <family val="2"/>
      <scheme val="minor"/>
    </font>
    <font>
      <sz val="10"/>
      <name val="Comic Sans MS"/>
      <family val="4"/>
    </font>
    <font>
      <sz val="11"/>
      <color theme="1"/>
      <name val="Comic Sans MS"/>
      <family val="4"/>
    </font>
    <font>
      <sz val="11"/>
      <name val="Comic Sans MS"/>
      <family val="4"/>
    </font>
    <font>
      <b/>
      <sz val="11"/>
      <name val="Comic Sans MS"/>
      <family val="4"/>
    </font>
    <font>
      <sz val="11"/>
      <name val="Calibri"/>
      <family val="2"/>
      <scheme val="minor"/>
    </font>
    <font>
      <sz val="10"/>
      <color theme="1"/>
      <name val="Arial"/>
      <family val="2"/>
    </font>
    <font>
      <sz val="10"/>
      <name val="Arial"/>
      <family val="2"/>
    </font>
    <font>
      <sz val="9"/>
      <color rgb="FF000000"/>
      <name val="Times New Roman"/>
      <family val="1"/>
    </font>
    <font>
      <sz val="12"/>
      <color theme="1"/>
      <name val="Bodoni"/>
    </font>
    <font>
      <sz val="10"/>
      <color theme="2" tint="-0.89999084444715716"/>
      <name val="Arial"/>
      <family val="2"/>
    </font>
    <font>
      <sz val="11"/>
      <color rgb="FF000000"/>
      <name val="Calibri"/>
      <family val="2"/>
      <scheme val="minor"/>
    </font>
    <font>
      <sz val="9"/>
      <color theme="1"/>
      <name val="Times New Roman"/>
      <family val="1"/>
    </font>
    <font>
      <sz val="18"/>
      <color theme="1"/>
      <name val="Calibri"/>
      <family val="2"/>
      <scheme val="minor"/>
    </font>
    <font>
      <b/>
      <sz val="18"/>
      <color theme="1"/>
      <name val="Times New Roman"/>
      <family val="1"/>
    </font>
    <font>
      <b/>
      <sz val="18"/>
      <color theme="1"/>
      <name val="Calibri"/>
      <family val="2"/>
      <scheme val="minor"/>
    </font>
    <font>
      <b/>
      <sz val="18"/>
      <color rgb="FFFF0000"/>
      <name val="Times New Roman"/>
      <family val="1"/>
    </font>
    <font>
      <b/>
      <sz val="11"/>
      <name val="Times New Roman"/>
      <family val="1"/>
    </font>
    <font>
      <b/>
      <sz val="11"/>
      <color rgb="FFFF0000"/>
      <name val="Times New Roman"/>
      <family val="1"/>
    </font>
    <font>
      <sz val="12"/>
      <color theme="1"/>
      <name val="Calibri"/>
      <family val="2"/>
      <scheme val="minor"/>
    </font>
    <font>
      <sz val="11"/>
      <color rgb="FF000000"/>
      <name val="Times New Roman"/>
      <family val="1"/>
    </font>
    <font>
      <sz val="11"/>
      <color theme="1"/>
      <name val="Times New Roman"/>
      <family val="1"/>
    </font>
    <font>
      <sz val="11"/>
      <name val="Times New Roman"/>
      <family val="1"/>
    </font>
  </fonts>
  <fills count="8">
    <fill>
      <patternFill patternType="none"/>
    </fill>
    <fill>
      <patternFill patternType="gray125"/>
    </fill>
    <fill>
      <patternFill patternType="solid">
        <fgColor rgb="FFFFFF00"/>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0"/>
        <bgColor indexed="64"/>
      </patternFill>
    </fill>
    <fill>
      <patternFill patternType="solid">
        <fgColor theme="5"/>
        <bgColor indexed="64"/>
      </patternFill>
    </fill>
    <fill>
      <patternFill patternType="solid">
        <fgColor rgb="FFFF0000"/>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rgb="FF000000"/>
      </left>
      <right style="medium">
        <color rgb="FF000000"/>
      </right>
      <top/>
      <bottom style="medium">
        <color rgb="FF000000"/>
      </bottom>
      <diagonal/>
    </border>
    <border>
      <left style="thin">
        <color indexed="64"/>
      </left>
      <right/>
      <top style="thin">
        <color indexed="64"/>
      </top>
      <bottom style="thin">
        <color indexed="64"/>
      </bottom>
      <diagonal/>
    </border>
  </borders>
  <cellStyleXfs count="2">
    <xf numFmtId="0" fontId="0" fillId="0" borderId="0"/>
    <xf numFmtId="164" fontId="11" fillId="0" borderId="0" applyFont="0" applyFill="0" applyBorder="0" applyAlignment="0" applyProtection="0"/>
  </cellStyleXfs>
  <cellXfs count="267">
    <xf numFmtId="0" fontId="0" fillId="0" borderId="0" xfId="0" applyAlignment="1">
      <alignment horizontal="left" vertical="top"/>
    </xf>
    <xf numFmtId="0" fontId="0" fillId="0" borderId="1" xfId="0" applyBorder="1" applyAlignment="1">
      <alignment horizontal="left" wrapText="1"/>
    </xf>
    <xf numFmtId="0" fontId="2" fillId="0" borderId="2" xfId="0" applyFont="1" applyBorder="1" applyAlignment="1">
      <alignment horizontal="center" vertical="center" wrapText="1"/>
    </xf>
    <xf numFmtId="0" fontId="0" fillId="0" borderId="3" xfId="0" applyBorder="1" applyAlignment="1">
      <alignment horizontal="left" wrapText="1"/>
    </xf>
    <xf numFmtId="0" fontId="0" fillId="0" borderId="2" xfId="0" applyBorder="1" applyAlignment="1">
      <alignment horizontal="left" vertical="top"/>
    </xf>
    <xf numFmtId="0" fontId="3" fillId="0" borderId="2" xfId="0" applyFont="1" applyBorder="1" applyAlignment="1">
      <alignment horizontal="left" vertical="top"/>
    </xf>
    <xf numFmtId="0" fontId="3" fillId="0" borderId="0" xfId="0" applyFont="1" applyAlignment="1">
      <alignment horizontal="center" vertical="top"/>
    </xf>
    <xf numFmtId="0" fontId="3" fillId="0" borderId="0" xfId="0" applyFont="1" applyAlignment="1">
      <alignment horizontal="center" vertical="top" wrapText="1"/>
    </xf>
    <xf numFmtId="0" fontId="0" fillId="0" borderId="2"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top"/>
    </xf>
    <xf numFmtId="0" fontId="3" fillId="0" borderId="1" xfId="0" applyFont="1" applyBorder="1" applyAlignment="1">
      <alignment horizont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wrapText="1"/>
    </xf>
    <xf numFmtId="0" fontId="6" fillId="0" borderId="2" xfId="0" applyFont="1" applyBorder="1"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xf>
    <xf numFmtId="0" fontId="9" fillId="0" borderId="0" xfId="0" applyFont="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left" vertical="center" wrapText="1"/>
    </xf>
    <xf numFmtId="0" fontId="6" fillId="0" borderId="1" xfId="0" applyFont="1" applyBorder="1" applyAlignment="1">
      <alignment horizontal="left"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0" fillId="0" borderId="2" xfId="0" applyBorder="1" applyAlignment="1">
      <alignment horizontal="center" vertical="center"/>
    </xf>
    <xf numFmtId="0" fontId="3" fillId="0" borderId="3" xfId="0" applyFont="1" applyBorder="1" applyAlignment="1">
      <alignment horizontal="center" wrapText="1"/>
    </xf>
    <xf numFmtId="0" fontId="6" fillId="0" borderId="10" xfId="0" applyFont="1" applyBorder="1" applyAlignment="1">
      <alignment horizontal="center" vertical="center" wrapText="1"/>
    </xf>
    <xf numFmtId="0" fontId="0" fillId="0" borderId="6" xfId="0"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center" vertical="center" wrapText="1"/>
    </xf>
    <xf numFmtId="0" fontId="0" fillId="0" borderId="2" xfId="0" applyBorder="1" applyAlignment="1">
      <alignment horizontal="center"/>
    </xf>
    <xf numFmtId="0" fontId="14" fillId="0" borderId="2" xfId="0" applyFont="1" applyBorder="1" applyAlignment="1">
      <alignment horizontal="center"/>
    </xf>
    <xf numFmtId="0" fontId="13" fillId="0" borderId="2" xfId="0" applyFont="1" applyBorder="1" applyAlignment="1">
      <alignment horizontal="center"/>
    </xf>
    <xf numFmtId="0" fontId="0" fillId="0" borderId="0" xfId="0"/>
    <xf numFmtId="0" fontId="0" fillId="0" borderId="0" xfId="0" applyAlignment="1">
      <alignment wrapText="1"/>
    </xf>
    <xf numFmtId="0" fontId="13" fillId="0" borderId="11" xfId="0" applyFont="1" applyBorder="1" applyAlignment="1">
      <alignment horizontal="center"/>
    </xf>
    <xf numFmtId="0" fontId="13" fillId="0" borderId="2" xfId="0" applyFont="1" applyBorder="1" applyAlignment="1">
      <alignment horizontal="left"/>
    </xf>
    <xf numFmtId="0" fontId="0" fillId="0" borderId="0" xfId="0" applyAlignment="1">
      <alignment horizontal="center" vertical="center" wrapText="1"/>
    </xf>
    <xf numFmtId="0" fontId="0" fillId="0" borderId="2" xfId="0" applyBorder="1"/>
    <xf numFmtId="0" fontId="15" fillId="0" borderId="2" xfId="0" applyFont="1" applyBorder="1" applyAlignment="1">
      <alignment horizontal="left" vertical="top" wrapText="1"/>
    </xf>
    <xf numFmtId="0" fontId="15" fillId="0" borderId="2" xfId="0" applyFont="1" applyBorder="1" applyAlignment="1">
      <alignment horizontal="left" vertical="top"/>
    </xf>
    <xf numFmtId="0" fontId="0" fillId="0" borderId="2" xfId="0" applyBorder="1" applyAlignment="1">
      <alignment wrapText="1"/>
    </xf>
    <xf numFmtId="14" fontId="0" fillId="0" borderId="2" xfId="0" applyNumberFormat="1" applyBorder="1" applyAlignment="1">
      <alignment wrapText="1"/>
    </xf>
    <xf numFmtId="0" fontId="15" fillId="0" borderId="2" xfId="0" quotePrefix="1" applyFont="1" applyBorder="1" applyAlignment="1">
      <alignment horizontal="center" vertical="center"/>
    </xf>
    <xf numFmtId="0" fontId="0" fillId="0" borderId="2" xfId="0" applyBorder="1" applyAlignment="1">
      <alignment horizontal="left"/>
    </xf>
    <xf numFmtId="14" fontId="0" fillId="0" borderId="2" xfId="0" applyNumberFormat="1" applyBorder="1"/>
    <xf numFmtId="0" fontId="16" fillId="0" borderId="2" xfId="0" applyFont="1" applyBorder="1" applyAlignment="1">
      <alignment horizontal="left" vertical="top"/>
    </xf>
    <xf numFmtId="0" fontId="16" fillId="0" borderId="2" xfId="0" applyFont="1" applyBorder="1" applyAlignment="1">
      <alignment horizontal="left" vertical="top" wrapText="1"/>
    </xf>
    <xf numFmtId="0" fontId="15" fillId="0" borderId="12" xfId="0" applyFont="1" applyBorder="1" applyAlignment="1">
      <alignment horizontal="left" vertical="top"/>
    </xf>
    <xf numFmtId="0" fontId="15" fillId="0" borderId="12" xfId="0" applyFont="1" applyBorder="1" applyAlignment="1">
      <alignment horizontal="left" vertical="top" wrapText="1"/>
    </xf>
    <xf numFmtId="165" fontId="0" fillId="0" borderId="2" xfId="1" applyNumberFormat="1" applyFont="1" applyBorder="1"/>
    <xf numFmtId="0" fontId="18" fillId="0" borderId="2" xfId="0" applyFont="1" applyBorder="1" applyAlignment="1">
      <alignment horizontal="left" vertical="top"/>
    </xf>
    <xf numFmtId="0" fontId="13" fillId="0" borderId="2" xfId="0" applyFont="1" applyBorder="1" applyAlignment="1">
      <alignment horizontal="center" vertical="center"/>
    </xf>
    <xf numFmtId="0" fontId="20" fillId="3" borderId="2" xfId="0" applyFont="1" applyFill="1" applyBorder="1" applyAlignment="1">
      <alignment horizontal="center" wrapText="1"/>
    </xf>
    <xf numFmtId="0" fontId="21" fillId="0" borderId="22" xfId="0" applyFont="1" applyBorder="1" applyAlignment="1" applyProtection="1">
      <alignment vertical="top" wrapText="1"/>
      <protection locked="0"/>
    </xf>
    <xf numFmtId="0" fontId="22" fillId="0" borderId="2" xfId="0" applyFont="1" applyBorder="1" applyAlignment="1" applyProtection="1">
      <alignment wrapText="1"/>
      <protection locked="0"/>
    </xf>
    <xf numFmtId="0" fontId="23" fillId="0" borderId="2" xfId="0" applyFont="1" applyBorder="1"/>
    <xf numFmtId="0" fontId="24" fillId="0" borderId="2" xfId="0" applyFont="1" applyBorder="1" applyAlignment="1" applyProtection="1">
      <alignment horizontal="center" wrapText="1"/>
      <protection locked="0"/>
    </xf>
    <xf numFmtId="0" fontId="24" fillId="0" borderId="2" xfId="0" applyFont="1" applyBorder="1" applyAlignment="1" applyProtection="1">
      <alignment wrapText="1"/>
      <protection locked="0"/>
    </xf>
    <xf numFmtId="0" fontId="22" fillId="0" borderId="2" xfId="0" applyFont="1" applyBorder="1" applyProtection="1">
      <protection locked="0"/>
    </xf>
    <xf numFmtId="0" fontId="25" fillId="0" borderId="2" xfId="0" applyFont="1" applyBorder="1" applyAlignment="1" applyProtection="1">
      <alignment wrapText="1"/>
      <protection locked="0"/>
    </xf>
    <xf numFmtId="0" fontId="24" fillId="0" borderId="2" xfId="0" applyFont="1" applyBorder="1" applyAlignment="1">
      <alignment horizontal="center" wrapText="1"/>
    </xf>
    <xf numFmtId="0" fontId="21" fillId="0" borderId="23" xfId="0" applyFont="1" applyBorder="1" applyAlignment="1" applyProtection="1">
      <alignment vertical="top" wrapText="1"/>
      <protection locked="0"/>
    </xf>
    <xf numFmtId="0" fontId="26" fillId="0" borderId="2" xfId="0" applyFont="1" applyBorder="1" applyAlignment="1" applyProtection="1">
      <alignment wrapText="1"/>
      <protection locked="0"/>
    </xf>
    <xf numFmtId="0" fontId="26" fillId="0" borderId="2" xfId="0" applyFont="1" applyBorder="1" applyAlignment="1" applyProtection="1">
      <alignment horizontal="center" wrapText="1"/>
      <protection locked="0"/>
    </xf>
    <xf numFmtId="0" fontId="19" fillId="0" borderId="2" xfId="0" applyFont="1" applyBorder="1" applyAlignment="1" applyProtection="1">
      <alignment wrapText="1"/>
      <protection locked="0"/>
    </xf>
    <xf numFmtId="0" fontId="19" fillId="0" borderId="2" xfId="0" applyFont="1" applyBorder="1" applyAlignment="1">
      <alignment wrapText="1"/>
    </xf>
    <xf numFmtId="0" fontId="14" fillId="0" borderId="2" xfId="0" applyFont="1" applyBorder="1" applyAlignment="1">
      <alignment horizontal="left"/>
    </xf>
    <xf numFmtId="0" fontId="0" fillId="0" borderId="2" xfId="0" applyBorder="1" applyAlignment="1">
      <alignment horizontal="left" vertical="center"/>
    </xf>
    <xf numFmtId="0" fontId="14" fillId="0" borderId="2" xfId="0" applyFont="1" applyBorder="1" applyAlignment="1">
      <alignment horizontal="left" vertical="center" wrapText="1"/>
    </xf>
    <xf numFmtId="0" fontId="14" fillId="2" borderId="2" xfId="0" applyFont="1" applyFill="1" applyBorder="1" applyAlignment="1">
      <alignment horizontal="left" vertical="center" wrapText="1"/>
    </xf>
    <xf numFmtId="0" fontId="13" fillId="0" borderId="2" xfId="0" applyFont="1" applyBorder="1" applyAlignment="1">
      <alignment horizontal="left" vertical="center" wrapText="1"/>
    </xf>
    <xf numFmtId="0" fontId="27" fillId="0" borderId="2" xfId="0" applyFont="1" applyBorder="1" applyAlignment="1">
      <alignment horizontal="left" vertical="center" wrapText="1"/>
    </xf>
    <xf numFmtId="0" fontId="4" fillId="0" borderId="2" xfId="0" applyFont="1" applyBorder="1" applyAlignment="1">
      <alignment horizontal="left" vertical="center" wrapText="1"/>
    </xf>
    <xf numFmtId="0" fontId="28" fillId="5" borderId="2" xfId="0" applyFont="1" applyFill="1" applyBorder="1" applyAlignment="1">
      <alignment horizontal="left"/>
    </xf>
    <xf numFmtId="0" fontId="0" fillId="5" borderId="2" xfId="0" applyFill="1" applyBorder="1" applyAlignment="1">
      <alignment horizontal="left"/>
    </xf>
    <xf numFmtId="9" fontId="29" fillId="0" borderId="2" xfId="0" applyNumberFormat="1" applyFont="1" applyBorder="1" applyAlignment="1">
      <alignment horizontal="left" vertical="center" wrapText="1"/>
    </xf>
    <xf numFmtId="9" fontId="0" fillId="0" borderId="2" xfId="0" applyNumberFormat="1" applyBorder="1" applyAlignment="1">
      <alignment horizontal="left"/>
    </xf>
    <xf numFmtId="0" fontId="30" fillId="0" borderId="2" xfId="0" applyFont="1" applyBorder="1" applyAlignment="1">
      <alignment horizontal="left" vertical="center"/>
    </xf>
    <xf numFmtId="0" fontId="0" fillId="6" borderId="2" xfId="0" applyFill="1" applyBorder="1" applyAlignment="1">
      <alignment horizontal="left"/>
    </xf>
    <xf numFmtId="0" fontId="28" fillId="0" borderId="2" xfId="0" applyFont="1" applyBorder="1" applyAlignment="1">
      <alignment horizontal="left"/>
    </xf>
    <xf numFmtId="0" fontId="31" fillId="0" borderId="2" xfId="0" applyFont="1" applyBorder="1" applyAlignment="1">
      <alignment horizontal="left"/>
    </xf>
    <xf numFmtId="14" fontId="0" fillId="0" borderId="2" xfId="0" applyNumberFormat="1" applyBorder="1" applyAlignment="1">
      <alignment horizontal="left"/>
    </xf>
    <xf numFmtId="17" fontId="0" fillId="0" borderId="2" xfId="0" applyNumberFormat="1" applyBorder="1" applyAlignment="1">
      <alignment horizontal="left"/>
    </xf>
    <xf numFmtId="0" fontId="32" fillId="0" borderId="24" xfId="0" applyFont="1" applyBorder="1" applyAlignment="1">
      <alignment horizontal="left"/>
    </xf>
    <xf numFmtId="0" fontId="12" fillId="0" borderId="2" xfId="0" applyFont="1" applyBorder="1" applyAlignment="1">
      <alignment horizontal="left"/>
    </xf>
    <xf numFmtId="0" fontId="9" fillId="0" borderId="2" xfId="0" applyFont="1" applyBorder="1" applyAlignment="1">
      <alignment horizontal="left" vertical="center" wrapText="1"/>
    </xf>
    <xf numFmtId="0" fontId="9" fillId="0" borderId="24" xfId="0" applyFont="1" applyBorder="1" applyAlignment="1">
      <alignment horizontal="left" vertical="center" wrapText="1"/>
    </xf>
    <xf numFmtId="14" fontId="9" fillId="0" borderId="24" xfId="0" applyNumberFormat="1" applyFont="1" applyBorder="1" applyAlignment="1">
      <alignment horizontal="left" vertical="center" wrapText="1"/>
    </xf>
    <xf numFmtId="0" fontId="0" fillId="7" borderId="2" xfId="0" applyFill="1" applyBorder="1" applyAlignment="1">
      <alignment horizontal="left"/>
    </xf>
    <xf numFmtId="0" fontId="27" fillId="5" borderId="2" xfId="0" applyFont="1" applyFill="1" applyBorder="1" applyAlignment="1">
      <alignment horizontal="left" vertical="center" wrapText="1"/>
    </xf>
    <xf numFmtId="9" fontId="33" fillId="0" borderId="2" xfId="0" applyNumberFormat="1" applyFont="1" applyBorder="1" applyAlignment="1">
      <alignment horizontal="left" vertical="center" wrapText="1"/>
    </xf>
    <xf numFmtId="0" fontId="27" fillId="5" borderId="2" xfId="0" applyFont="1" applyFill="1" applyBorder="1" applyAlignment="1">
      <alignment horizontal="left" vertical="center"/>
    </xf>
    <xf numFmtId="0" fontId="27" fillId="0" borderId="2" xfId="0" applyFont="1" applyBorder="1" applyAlignment="1">
      <alignment horizontal="left" vertical="center"/>
    </xf>
    <xf numFmtId="9" fontId="0" fillId="5" borderId="2" xfId="0" applyNumberFormat="1" applyFill="1" applyBorder="1" applyAlignment="1">
      <alignment horizontal="left"/>
    </xf>
    <xf numFmtId="0" fontId="30" fillId="5" borderId="2" xfId="0" applyFont="1" applyFill="1" applyBorder="1" applyAlignment="1">
      <alignment horizontal="left" vertical="center"/>
    </xf>
    <xf numFmtId="0" fontId="27" fillId="0" borderId="2" xfId="0" applyFont="1" applyBorder="1" applyAlignment="1">
      <alignment horizontal="left"/>
    </xf>
    <xf numFmtId="0" fontId="1" fillId="0" borderId="2" xfId="0" applyFont="1" applyBorder="1" applyAlignment="1">
      <alignment horizontal="left"/>
    </xf>
    <xf numFmtId="9" fontId="1" fillId="0" borderId="2" xfId="0" applyNumberFormat="1" applyFont="1" applyBorder="1" applyAlignment="1">
      <alignment horizontal="left"/>
    </xf>
    <xf numFmtId="0" fontId="36" fillId="0" borderId="2" xfId="0" applyFont="1" applyBorder="1" applyAlignment="1">
      <alignment horizontal="center" vertical="top"/>
    </xf>
    <xf numFmtId="0" fontId="34" fillId="0" borderId="0" xfId="0" applyFont="1" applyAlignment="1">
      <alignment vertical="top"/>
    </xf>
    <xf numFmtId="0" fontId="0" fillId="0" borderId="0" xfId="0" applyAlignment="1">
      <alignment vertical="top"/>
    </xf>
    <xf numFmtId="0" fontId="36" fillId="0" borderId="11" xfId="0" applyFont="1" applyBorder="1" applyAlignment="1">
      <alignment horizontal="center" vertical="top"/>
    </xf>
    <xf numFmtId="0" fontId="35" fillId="0" borderId="2" xfId="0" applyFont="1" applyBorder="1" applyAlignment="1">
      <alignment horizontal="center" vertical="top" wrapText="1"/>
    </xf>
    <xf numFmtId="0" fontId="36" fillId="0" borderId="2" xfId="0" applyFont="1" applyBorder="1" applyAlignment="1">
      <alignment horizontal="center" vertical="top" wrapText="1"/>
    </xf>
    <xf numFmtId="0" fontId="34" fillId="0" borderId="2" xfId="0" applyFont="1" applyBorder="1" applyAlignment="1">
      <alignment horizontal="center" vertical="top" wrapText="1"/>
    </xf>
    <xf numFmtId="0" fontId="0" fillId="0" borderId="0" xfId="0" applyAlignment="1">
      <alignment horizontal="center" vertical="top" wrapText="1"/>
    </xf>
    <xf numFmtId="0" fontId="34" fillId="0" borderId="2" xfId="0" applyFont="1" applyBorder="1" applyAlignment="1">
      <alignment vertical="top"/>
    </xf>
    <xf numFmtId="14" fontId="34" fillId="0" borderId="2" xfId="0" applyNumberFormat="1" applyFont="1" applyBorder="1" applyAlignment="1">
      <alignment vertical="top"/>
    </xf>
    <xf numFmtId="9" fontId="34" fillId="0" borderId="2" xfId="0" applyNumberFormat="1" applyFont="1" applyBorder="1" applyAlignment="1">
      <alignment vertical="top"/>
    </xf>
    <xf numFmtId="0" fontId="0" fillId="0" borderId="2" xfId="0" applyBorder="1" applyAlignment="1">
      <alignment vertical="top"/>
    </xf>
    <xf numFmtId="0" fontId="0" fillId="0" borderId="5" xfId="0" applyBorder="1" applyAlignment="1">
      <alignment horizontal="center" vertical="center" wrapText="1"/>
    </xf>
    <xf numFmtId="0" fontId="14" fillId="0" borderId="2" xfId="0" applyFont="1" applyBorder="1" applyAlignment="1">
      <alignment horizontal="center" vertical="center" wrapText="1"/>
    </xf>
    <xf numFmtId="0" fontId="38"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4" fillId="0" borderId="8" xfId="0" applyFont="1" applyBorder="1" applyAlignment="1">
      <alignment vertical="center" wrapText="1"/>
    </xf>
    <xf numFmtId="9" fontId="0" fillId="0" borderId="2" xfId="0" applyNumberFormat="1" applyBorder="1"/>
    <xf numFmtId="0" fontId="4" fillId="0" borderId="25" xfId="0" applyFont="1" applyBorder="1" applyAlignment="1">
      <alignment vertical="center" wrapText="1"/>
    </xf>
    <xf numFmtId="0" fontId="0" fillId="0" borderId="2" xfId="0" applyBorder="1" applyAlignment="1">
      <alignment vertical="center"/>
    </xf>
    <xf numFmtId="0" fontId="0" fillId="0" borderId="2" xfId="0" applyBorder="1" applyAlignment="1">
      <alignment vertical="center" wrapText="1"/>
    </xf>
    <xf numFmtId="9" fontId="26" fillId="0" borderId="2" xfId="0" applyNumberFormat="1" applyFont="1" applyBorder="1" applyAlignment="1">
      <alignment vertical="center"/>
    </xf>
    <xf numFmtId="9" fontId="0" fillId="0" borderId="2" xfId="0" applyNumberFormat="1" applyBorder="1" applyAlignment="1">
      <alignment vertical="center"/>
    </xf>
    <xf numFmtId="0" fontId="40" fillId="0" borderId="0" xfId="0" applyFont="1" applyAlignment="1">
      <alignment wrapText="1"/>
    </xf>
    <xf numFmtId="0" fontId="0" fillId="0" borderId="2" xfId="0" quotePrefix="1" applyBorder="1" applyAlignment="1">
      <alignment horizontal="right"/>
    </xf>
    <xf numFmtId="0" fontId="0" fillId="5" borderId="2" xfId="0" applyFill="1" applyBorder="1"/>
    <xf numFmtId="0" fontId="0" fillId="2" borderId="2" xfId="0" applyFill="1" applyBorder="1"/>
    <xf numFmtId="14" fontId="0" fillId="0" borderId="2" xfId="0" applyNumberFormat="1" applyBorder="1" applyAlignment="1">
      <alignment vertical="center"/>
    </xf>
    <xf numFmtId="14" fontId="0" fillId="0" borderId="2" xfId="0" quotePrefix="1" applyNumberFormat="1" applyBorder="1" applyAlignment="1">
      <alignment horizontal="center"/>
    </xf>
    <xf numFmtId="0" fontId="0" fillId="0" borderId="2" xfId="0" quotePrefix="1" applyBorder="1" applyAlignment="1">
      <alignment wrapText="1"/>
    </xf>
    <xf numFmtId="9" fontId="0" fillId="0" borderId="2" xfId="0" quotePrefix="1" applyNumberFormat="1" applyBorder="1" applyAlignment="1">
      <alignment horizontal="right" wrapText="1"/>
    </xf>
    <xf numFmtId="0" fontId="0" fillId="0" borderId="2" xfId="0" applyBorder="1" applyAlignment="1">
      <alignment horizontal="right" wrapText="1"/>
    </xf>
    <xf numFmtId="9" fontId="0" fillId="0" borderId="2" xfId="0" applyNumberFormat="1" applyBorder="1" applyAlignment="1">
      <alignment horizontal="right"/>
    </xf>
    <xf numFmtId="0" fontId="0" fillId="0" borderId="2" xfId="0" quotePrefix="1" applyBorder="1" applyAlignment="1">
      <alignment horizontal="right" vertical="center" indent="1"/>
    </xf>
    <xf numFmtId="0" fontId="0" fillId="0" borderId="2" xfId="0" quotePrefix="1" applyBorder="1" applyAlignment="1">
      <alignment horizontal="right" vertical="center"/>
    </xf>
    <xf numFmtId="9" fontId="0" fillId="0" borderId="2" xfId="0" applyNumberFormat="1" applyBorder="1" applyAlignment="1">
      <alignment wrapText="1"/>
    </xf>
    <xf numFmtId="9" fontId="0" fillId="0" borderId="2" xfId="0" applyNumberFormat="1" applyBorder="1" applyAlignment="1">
      <alignment horizontal="center" wrapText="1"/>
    </xf>
    <xf numFmtId="9" fontId="0" fillId="0" borderId="2" xfId="0" applyNumberFormat="1" applyBorder="1" applyAlignment="1">
      <alignment horizontal="right" vertical="center"/>
    </xf>
    <xf numFmtId="0" fontId="26" fillId="0" borderId="2" xfId="0" applyFont="1" applyBorder="1" applyAlignment="1">
      <alignment vertical="center"/>
    </xf>
    <xf numFmtId="0" fontId="0" fillId="0" borderId="2" xfId="0" quotePrefix="1" applyBorder="1"/>
    <xf numFmtId="0" fontId="26" fillId="0" borderId="2" xfId="0" applyFont="1" applyBorder="1" applyAlignment="1">
      <alignment vertical="center" wrapText="1"/>
    </xf>
    <xf numFmtId="9" fontId="0" fillId="0" borderId="2" xfId="0" applyNumberFormat="1" applyBorder="1" applyAlignment="1">
      <alignment horizontal="right" wrapText="1"/>
    </xf>
    <xf numFmtId="0" fontId="0" fillId="0" borderId="2" xfId="0" quotePrefix="1" applyBorder="1" applyAlignment="1">
      <alignment horizontal="right" wrapText="1"/>
    </xf>
    <xf numFmtId="0" fontId="14" fillId="0" borderId="11" xfId="0" applyFont="1" applyBorder="1" applyAlignment="1">
      <alignment horizontal="center" vertical="center"/>
    </xf>
    <xf numFmtId="0" fontId="14" fillId="0" borderId="2" xfId="0" applyFont="1" applyBorder="1" applyAlignment="1">
      <alignment horizontal="center" vertical="center"/>
    </xf>
    <xf numFmtId="0" fontId="14" fillId="0" borderId="26" xfId="0" applyFont="1" applyBorder="1" applyAlignment="1">
      <alignment horizontal="center" vertical="center" wrapText="1"/>
    </xf>
    <xf numFmtId="0" fontId="13" fillId="0" borderId="2" xfId="0" applyFont="1" applyBorder="1" applyAlignment="1">
      <alignment wrapText="1"/>
    </xf>
    <xf numFmtId="0" fontId="41" fillId="0" borderId="26" xfId="0" applyFont="1" applyBorder="1" applyAlignment="1">
      <alignment horizontal="center" vertical="center"/>
    </xf>
    <xf numFmtId="0" fontId="42" fillId="0" borderId="2" xfId="0" applyFont="1" applyBorder="1" applyAlignment="1">
      <alignment vertical="center" wrapText="1"/>
    </xf>
    <xf numFmtId="0" fontId="41" fillId="0" borderId="24" xfId="0" applyFont="1" applyBorder="1" applyAlignment="1">
      <alignment horizontal="left" vertical="center" wrapText="1"/>
    </xf>
    <xf numFmtId="0" fontId="41" fillId="0" borderId="2" xfId="0" applyFont="1" applyBorder="1" applyAlignment="1">
      <alignment horizontal="center" vertical="center" wrapText="1"/>
    </xf>
    <xf numFmtId="9" fontId="41" fillId="0" borderId="2" xfId="0" applyNumberFormat="1" applyFont="1" applyBorder="1" applyAlignment="1">
      <alignment horizontal="center" vertical="center" wrapText="1"/>
    </xf>
    <xf numFmtId="0" fontId="42" fillId="0" borderId="2" xfId="0" applyFont="1" applyBorder="1" applyAlignment="1">
      <alignment vertical="center"/>
    </xf>
    <xf numFmtId="0" fontId="42" fillId="0" borderId="2" xfId="0" applyFont="1" applyBorder="1" applyAlignment="1">
      <alignment horizontal="center" vertical="center"/>
    </xf>
    <xf numFmtId="0" fontId="14" fillId="2" borderId="2" xfId="0" applyFont="1" applyFill="1" applyBorder="1" applyAlignment="1">
      <alignment horizontal="center" vertical="center"/>
    </xf>
    <xf numFmtId="0" fontId="14" fillId="2" borderId="26"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3" fillId="2" borderId="2" xfId="0" applyFont="1" applyFill="1" applyBorder="1" applyAlignment="1">
      <alignment horizontal="center" vertical="center"/>
    </xf>
    <xf numFmtId="0" fontId="13" fillId="2" borderId="2" xfId="0" applyFont="1" applyFill="1" applyBorder="1" applyAlignment="1">
      <alignment wrapText="1"/>
    </xf>
    <xf numFmtId="0" fontId="43" fillId="0" borderId="2" xfId="0" applyFont="1" applyBorder="1" applyAlignment="1">
      <alignment horizontal="center" vertical="center"/>
    </xf>
    <xf numFmtId="0" fontId="43" fillId="0" borderId="2" xfId="0" applyFont="1" applyBorder="1" applyAlignment="1">
      <alignment horizontal="left" vertical="center" wrapText="1"/>
    </xf>
    <xf numFmtId="0" fontId="43" fillId="0" borderId="2" xfId="0" applyFont="1" applyBorder="1" applyAlignment="1">
      <alignment horizontal="center" vertical="center" wrapText="1"/>
    </xf>
    <xf numFmtId="0" fontId="42" fillId="0" borderId="2" xfId="0" applyFont="1" applyBorder="1" applyAlignment="1">
      <alignment horizontal="center" vertical="center" wrapText="1"/>
    </xf>
    <xf numFmtId="0" fontId="0" fillId="0" borderId="0" xfId="0" applyAlignment="1">
      <alignment vertical="center"/>
    </xf>
    <xf numFmtId="0" fontId="43" fillId="0" borderId="2" xfId="0" applyFont="1" applyBorder="1" applyAlignment="1">
      <alignment vertical="center"/>
    </xf>
    <xf numFmtId="0" fontId="43" fillId="0" borderId="2" xfId="0" applyFont="1" applyBorder="1" applyAlignment="1">
      <alignment vertical="center" wrapText="1"/>
    </xf>
    <xf numFmtId="0" fontId="0" fillId="0" borderId="0" xfId="0" applyAlignment="1">
      <alignment horizontal="center"/>
    </xf>
    <xf numFmtId="14" fontId="6"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0" fillId="0" borderId="2" xfId="0" applyBorder="1" applyAlignment="1">
      <alignment horizontal="center" vertical="center"/>
    </xf>
    <xf numFmtId="0" fontId="3" fillId="0" borderId="2" xfId="0" applyFont="1" applyBorder="1" applyAlignment="1">
      <alignment horizontal="center" vertical="top" wrapText="1"/>
    </xf>
    <xf numFmtId="0" fontId="3" fillId="0" borderId="2" xfId="0" applyFont="1" applyBorder="1" applyAlignment="1">
      <alignment horizontal="center" vertical="top"/>
    </xf>
    <xf numFmtId="0" fontId="13" fillId="0" borderId="11" xfId="0" applyFont="1" applyBorder="1" applyAlignment="1">
      <alignment horizontal="left"/>
    </xf>
    <xf numFmtId="0" fontId="0" fillId="0" borderId="11" xfId="0" applyBorder="1" applyAlignment="1">
      <alignment horizontal="center" wrapText="1"/>
    </xf>
    <xf numFmtId="0" fontId="0" fillId="0" borderId="11" xfId="0" applyBorder="1" applyAlignment="1">
      <alignment horizontal="center"/>
    </xf>
    <xf numFmtId="0" fontId="0" fillId="0" borderId="2" xfId="0" applyBorder="1" applyAlignment="1">
      <alignment horizontal="center"/>
    </xf>
    <xf numFmtId="0" fontId="14" fillId="0" borderId="2" xfId="0" applyFont="1" applyBorder="1" applyAlignment="1">
      <alignment horizontal="center"/>
    </xf>
    <xf numFmtId="0" fontId="13" fillId="0" borderId="2" xfId="0" applyFont="1" applyBorder="1" applyAlignment="1">
      <alignment horizontal="center"/>
    </xf>
    <xf numFmtId="0" fontId="14" fillId="0" borderId="11" xfId="0" applyFont="1" applyBorder="1" applyAlignment="1">
      <alignment horizontal="center"/>
    </xf>
    <xf numFmtId="0" fontId="13" fillId="0" borderId="2" xfId="0" applyFont="1" applyBorder="1" applyAlignment="1">
      <alignment horizontal="left"/>
    </xf>
    <xf numFmtId="0" fontId="36" fillId="0" borderId="11" xfId="0" applyFont="1" applyBorder="1" applyAlignment="1">
      <alignment horizontal="left" vertical="top"/>
    </xf>
    <xf numFmtId="0" fontId="34" fillId="0" borderId="11" xfId="0" applyFont="1" applyBorder="1" applyAlignment="1">
      <alignment horizontal="center" vertical="top"/>
    </xf>
    <xf numFmtId="0" fontId="34" fillId="0" borderId="2" xfId="0" applyFont="1" applyBorder="1" applyAlignment="1">
      <alignment horizontal="center" vertical="top"/>
    </xf>
    <xf numFmtId="0" fontId="35" fillId="0" borderId="2" xfId="0" applyFont="1" applyBorder="1" applyAlignment="1">
      <alignment horizontal="center" vertical="top"/>
    </xf>
    <xf numFmtId="0" fontId="36" fillId="0" borderId="2" xfId="0" applyFont="1" applyBorder="1" applyAlignment="1">
      <alignment horizontal="center" vertical="top"/>
    </xf>
    <xf numFmtId="0" fontId="35" fillId="0" borderId="11" xfId="0" applyFont="1" applyBorder="1" applyAlignment="1">
      <alignment horizontal="center" vertical="top"/>
    </xf>
    <xf numFmtId="0" fontId="36" fillId="0" borderId="2" xfId="0" applyFont="1" applyBorder="1" applyAlignment="1">
      <alignment horizontal="left" vertical="top"/>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9" fillId="0" borderId="2" xfId="0" applyFont="1" applyBorder="1" applyAlignment="1">
      <alignment horizontal="left" vertical="top" wrapText="1"/>
    </xf>
    <xf numFmtId="0" fontId="26" fillId="0" borderId="2" xfId="0" applyFont="1" applyBorder="1" applyAlignment="1">
      <alignment horizontal="center" vertical="top" wrapText="1"/>
    </xf>
    <xf numFmtId="0" fontId="19" fillId="0" borderId="2" xfId="0" applyFont="1" applyBorder="1" applyAlignment="1" applyProtection="1">
      <alignment vertical="top" wrapText="1"/>
      <protection locked="0"/>
    </xf>
    <xf numFmtId="0" fontId="19" fillId="0" borderId="2" xfId="0" applyFont="1" applyBorder="1" applyAlignment="1">
      <alignment horizontal="center" vertical="center" wrapText="1"/>
    </xf>
    <xf numFmtId="0" fontId="19" fillId="0" borderId="12" xfId="0" applyFont="1" applyBorder="1" applyAlignment="1">
      <alignment horizontal="left" vertical="top" wrapText="1"/>
    </xf>
    <xf numFmtId="0" fontId="26" fillId="0" borderId="12" xfId="0" applyFont="1" applyBorder="1" applyAlignment="1">
      <alignment horizontal="center" vertical="top" wrapText="1"/>
    </xf>
    <xf numFmtId="0" fontId="19" fillId="0" borderId="2" xfId="0" applyFont="1" applyBorder="1" applyAlignment="1" applyProtection="1">
      <alignment horizontal="left" vertical="center" wrapText="1"/>
      <protection locked="0"/>
    </xf>
    <xf numFmtId="0" fontId="19" fillId="0" borderId="2" xfId="0" applyFont="1" applyBorder="1" applyAlignment="1" applyProtection="1">
      <alignment horizontal="center" vertical="center" wrapText="1"/>
      <protection locked="0"/>
    </xf>
    <xf numFmtId="0" fontId="26" fillId="0" borderId="2" xfId="0" applyFont="1" applyBorder="1" applyAlignment="1" applyProtection="1">
      <alignment horizontal="center" wrapText="1"/>
      <protection locked="0"/>
    </xf>
    <xf numFmtId="0" fontId="26" fillId="0" borderId="2" xfId="0" applyFont="1" applyBorder="1" applyAlignment="1">
      <alignment horizontal="center" wrapText="1"/>
    </xf>
    <xf numFmtId="0" fontId="19" fillId="0" borderId="2" xfId="0" applyFont="1" applyBorder="1" applyAlignment="1" applyProtection="1">
      <alignment horizontal="center" wrapText="1"/>
      <protection locked="0"/>
    </xf>
    <xf numFmtId="0" fontId="19" fillId="0" borderId="2" xfId="0" applyFont="1" applyBorder="1" applyAlignment="1">
      <alignment horizontal="center" wrapText="1"/>
    </xf>
    <xf numFmtId="0" fontId="26" fillId="4" borderId="11" xfId="0" applyFont="1" applyFill="1" applyBorder="1" applyAlignment="1" applyProtection="1">
      <alignment horizontal="center" wrapText="1"/>
      <protection locked="0"/>
    </xf>
    <xf numFmtId="0" fontId="26" fillId="4" borderId="12" xfId="0" applyFont="1" applyFill="1" applyBorder="1" applyAlignment="1" applyProtection="1">
      <alignment horizontal="center" wrapText="1"/>
      <protection locked="0"/>
    </xf>
    <xf numFmtId="0" fontId="26" fillId="4" borderId="2" xfId="0" applyFont="1" applyFill="1" applyBorder="1" applyAlignment="1" applyProtection="1">
      <alignment horizontal="center" wrapText="1"/>
      <protection locked="0"/>
    </xf>
    <xf numFmtId="0" fontId="24" fillId="0" borderId="2" xfId="0" applyFont="1" applyBorder="1" applyAlignment="1" applyProtection="1">
      <alignment horizontal="center" wrapText="1"/>
      <protection locked="0"/>
    </xf>
    <xf numFmtId="0" fontId="19" fillId="0" borderId="2" xfId="0" applyFont="1" applyBorder="1" applyAlignment="1">
      <alignment horizontal="left" vertical="center" wrapText="1"/>
    </xf>
    <xf numFmtId="0" fontId="20" fillId="3" borderId="2" xfId="0" applyFont="1" applyFill="1" applyBorder="1" applyAlignment="1">
      <alignment horizontal="center" vertical="center" wrapText="1"/>
    </xf>
    <xf numFmtId="0" fontId="19" fillId="0" borderId="2" xfId="0" applyFont="1" applyBorder="1" applyAlignment="1">
      <alignment vertical="center" wrapText="1"/>
    </xf>
    <xf numFmtId="0" fontId="19" fillId="3" borderId="2" xfId="0" applyFont="1" applyFill="1" applyBorder="1" applyAlignment="1">
      <alignment horizontal="center" vertical="center" wrapText="1"/>
    </xf>
    <xf numFmtId="0" fontId="20" fillId="3" borderId="2" xfId="0" applyFont="1" applyFill="1" applyBorder="1" applyAlignment="1">
      <alignment horizontal="center" wrapText="1"/>
    </xf>
    <xf numFmtId="0" fontId="20" fillId="3" borderId="11" xfId="0" applyFont="1" applyFill="1" applyBorder="1" applyAlignment="1">
      <alignment horizontal="center" wrapText="1"/>
    </xf>
    <xf numFmtId="0" fontId="20" fillId="3" borderId="12" xfId="0" applyFont="1" applyFill="1" applyBorder="1" applyAlignment="1">
      <alignment horizontal="center" wrapText="1"/>
    </xf>
    <xf numFmtId="0" fontId="20" fillId="3"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19" fillId="0" borderId="2" xfId="0" applyFont="1" applyBorder="1" applyAlignment="1">
      <alignment horizontal="right" wrapText="1"/>
    </xf>
    <xf numFmtId="0" fontId="20" fillId="0" borderId="2" xfId="0" applyFont="1" applyBorder="1" applyAlignment="1">
      <alignment horizontal="left" wrapText="1"/>
    </xf>
    <xf numFmtId="0" fontId="19" fillId="3" borderId="2" xfId="0" applyFont="1" applyFill="1" applyBorder="1" applyAlignment="1">
      <alignment horizontal="left" vertical="center" wrapText="1"/>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7" fillId="0" borderId="0" xfId="0" applyFont="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8" fillId="0" borderId="2" xfId="0" applyFont="1" applyBorder="1" applyAlignment="1">
      <alignment horizontal="left" vertical="top"/>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7" fillId="0" borderId="14" xfId="0" applyFont="1" applyBorder="1" applyAlignment="1">
      <alignment horizontal="center"/>
    </xf>
    <xf numFmtId="0" fontId="17" fillId="0" borderId="15" xfId="0" applyFont="1" applyBorder="1" applyAlignment="1">
      <alignment horizontal="center"/>
    </xf>
    <xf numFmtId="0" fontId="17" fillId="0" borderId="16" xfId="0" applyFont="1" applyBorder="1" applyAlignment="1">
      <alignment horizontal="center"/>
    </xf>
    <xf numFmtId="0" fontId="17" fillId="0" borderId="19" xfId="0" applyFont="1" applyBorder="1" applyAlignment="1">
      <alignment horizontal="center"/>
    </xf>
    <xf numFmtId="0" fontId="17" fillId="0" borderId="20" xfId="0" applyFont="1" applyBorder="1" applyAlignment="1">
      <alignment horizontal="center"/>
    </xf>
    <xf numFmtId="0" fontId="17" fillId="0" borderId="21" xfId="0" applyFont="1" applyBorder="1" applyAlignment="1">
      <alignment horizontal="center"/>
    </xf>
    <xf numFmtId="0" fontId="19" fillId="0" borderId="2" xfId="0" applyFont="1" applyBorder="1" applyAlignment="1">
      <alignment horizontal="right"/>
    </xf>
    <xf numFmtId="0" fontId="19" fillId="0" borderId="14" xfId="0" applyFont="1" applyBorder="1" applyAlignment="1" applyProtection="1">
      <alignment horizontal="center" vertical="top" wrapText="1"/>
      <protection locked="0"/>
    </xf>
    <xf numFmtId="0" fontId="19" fillId="0" borderId="15" xfId="0" applyFont="1" applyBorder="1" applyAlignment="1" applyProtection="1">
      <alignment horizontal="center" vertical="top" wrapText="1"/>
      <protection locked="0"/>
    </xf>
    <xf numFmtId="0" fontId="19" fillId="0" borderId="16" xfId="0" applyFont="1" applyBorder="1" applyAlignment="1" applyProtection="1">
      <alignment horizontal="center" vertical="top" wrapText="1"/>
      <protection locked="0"/>
    </xf>
    <xf numFmtId="0" fontId="19" fillId="0" borderId="17" xfId="0" applyFont="1" applyBorder="1" applyAlignment="1" applyProtection="1">
      <alignment horizontal="center" vertical="top" wrapText="1"/>
      <protection locked="0"/>
    </xf>
    <xf numFmtId="0" fontId="19" fillId="0" borderId="0" xfId="0" applyFont="1" applyAlignment="1" applyProtection="1">
      <alignment horizontal="center" vertical="top" wrapText="1"/>
      <protection locked="0"/>
    </xf>
    <xf numFmtId="0" fontId="19" fillId="0" borderId="18" xfId="0" applyFont="1" applyBorder="1" applyAlignment="1" applyProtection="1">
      <alignment horizontal="center" vertical="top" wrapText="1"/>
      <protection locked="0"/>
    </xf>
    <xf numFmtId="0" fontId="19" fillId="0" borderId="19" xfId="0" applyFont="1" applyBorder="1" applyAlignment="1" applyProtection="1">
      <alignment horizontal="center" vertical="top" wrapText="1"/>
      <protection locked="0"/>
    </xf>
    <xf numFmtId="0" fontId="19" fillId="0" borderId="20" xfId="0" applyFont="1" applyBorder="1" applyAlignment="1" applyProtection="1">
      <alignment horizontal="center" vertical="top" wrapText="1"/>
      <protection locked="0"/>
    </xf>
    <xf numFmtId="0" fontId="19" fillId="0" borderId="21" xfId="0" applyFont="1" applyBorder="1" applyAlignment="1" applyProtection="1">
      <alignment horizontal="center" vertical="top" wrapText="1"/>
      <protection locked="0"/>
    </xf>
    <xf numFmtId="0" fontId="14" fillId="0" borderId="2" xfId="0" applyFont="1" applyBorder="1" applyAlignment="1">
      <alignment horizontal="center" wrapText="1"/>
    </xf>
    <xf numFmtId="0" fontId="14" fillId="0" borderId="11" xfId="0" applyFont="1" applyBorder="1" applyAlignment="1">
      <alignment horizontal="center" wrapText="1"/>
    </xf>
    <xf numFmtId="0" fontId="14" fillId="0" borderId="11" xfId="0" applyFont="1" applyBorder="1" applyAlignment="1">
      <alignment horizontal="left" vertical="center"/>
    </xf>
    <xf numFmtId="0" fontId="14" fillId="0" borderId="2" xfId="0" applyFont="1" applyBorder="1" applyAlignment="1">
      <alignment horizontal="left" vertical="center"/>
    </xf>
  </cellXfs>
  <cellStyles count="2">
    <cellStyle name="Comma" xfId="1" builtinId="3"/>
    <cellStyle name="Normal" xfId="0" builtinId="0"/>
  </cellStyles>
  <dxfs count="1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52.jpeg"/><Relationship Id="rId2" Type="http://schemas.openxmlformats.org/officeDocument/2006/relationships/image" Target="../media/image51.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8" Type="http://schemas.openxmlformats.org/officeDocument/2006/relationships/image" Target="../media/image9.jpeg"/><Relationship Id="rId13" Type="http://schemas.openxmlformats.org/officeDocument/2006/relationships/image" Target="../media/image14.jpeg"/><Relationship Id="rId18" Type="http://schemas.openxmlformats.org/officeDocument/2006/relationships/image" Target="../media/image19.jpeg"/><Relationship Id="rId26" Type="http://schemas.openxmlformats.org/officeDocument/2006/relationships/image" Target="../media/image27.jpeg"/><Relationship Id="rId3" Type="http://schemas.openxmlformats.org/officeDocument/2006/relationships/image" Target="../media/image4.jpeg"/><Relationship Id="rId21" Type="http://schemas.openxmlformats.org/officeDocument/2006/relationships/image" Target="../media/image22.jpeg"/><Relationship Id="rId7" Type="http://schemas.openxmlformats.org/officeDocument/2006/relationships/image" Target="../media/image8.jpeg"/><Relationship Id="rId12" Type="http://schemas.openxmlformats.org/officeDocument/2006/relationships/image" Target="../media/image13.jpeg"/><Relationship Id="rId17" Type="http://schemas.openxmlformats.org/officeDocument/2006/relationships/image" Target="../media/image18.jpeg"/><Relationship Id="rId25" Type="http://schemas.openxmlformats.org/officeDocument/2006/relationships/image" Target="../media/image26.jpeg"/><Relationship Id="rId2" Type="http://schemas.openxmlformats.org/officeDocument/2006/relationships/image" Target="../media/image3.jpeg"/><Relationship Id="rId16" Type="http://schemas.openxmlformats.org/officeDocument/2006/relationships/image" Target="../media/image17.jpeg"/><Relationship Id="rId20" Type="http://schemas.openxmlformats.org/officeDocument/2006/relationships/image" Target="../media/image21.jpeg"/><Relationship Id="rId1" Type="http://schemas.openxmlformats.org/officeDocument/2006/relationships/image" Target="../media/image2.jpeg"/><Relationship Id="rId6" Type="http://schemas.openxmlformats.org/officeDocument/2006/relationships/image" Target="../media/image7.jpeg"/><Relationship Id="rId11" Type="http://schemas.openxmlformats.org/officeDocument/2006/relationships/image" Target="../media/image12.jpeg"/><Relationship Id="rId24" Type="http://schemas.openxmlformats.org/officeDocument/2006/relationships/image" Target="../media/image25.jpeg"/><Relationship Id="rId5" Type="http://schemas.openxmlformats.org/officeDocument/2006/relationships/image" Target="../media/image6.jpeg"/><Relationship Id="rId15" Type="http://schemas.openxmlformats.org/officeDocument/2006/relationships/image" Target="../media/image16.jpeg"/><Relationship Id="rId23" Type="http://schemas.openxmlformats.org/officeDocument/2006/relationships/image" Target="../media/image24.jpeg"/><Relationship Id="rId10" Type="http://schemas.openxmlformats.org/officeDocument/2006/relationships/image" Target="../media/image11.jpeg"/><Relationship Id="rId19" Type="http://schemas.openxmlformats.org/officeDocument/2006/relationships/image" Target="../media/image20.jpeg"/><Relationship Id="rId4" Type="http://schemas.openxmlformats.org/officeDocument/2006/relationships/image" Target="../media/image5.jpeg"/><Relationship Id="rId9" Type="http://schemas.openxmlformats.org/officeDocument/2006/relationships/image" Target="../media/image10.jpeg"/><Relationship Id="rId14" Type="http://schemas.openxmlformats.org/officeDocument/2006/relationships/image" Target="../media/image15.jpeg"/><Relationship Id="rId22" Type="http://schemas.openxmlformats.org/officeDocument/2006/relationships/image" Target="../media/image2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8.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8.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9.emf"/><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0.jpeg"/></Relationships>
</file>

<file path=xl/drawings/_rels/drawing7.xml.rels><?xml version="1.0" encoding="UTF-8" standalone="yes"?>
<Relationships xmlns="http://schemas.openxmlformats.org/package/2006/relationships"><Relationship Id="rId3" Type="http://schemas.openxmlformats.org/officeDocument/2006/relationships/image" Target="../media/image33.jpeg"/><Relationship Id="rId2" Type="http://schemas.openxmlformats.org/officeDocument/2006/relationships/image" Target="../media/image32.jpeg"/><Relationship Id="rId1" Type="http://schemas.openxmlformats.org/officeDocument/2006/relationships/image" Target="../media/image31.jpeg"/></Relationships>
</file>

<file path=xl/drawings/_rels/drawing8.xml.rels><?xml version="1.0" encoding="UTF-8" standalone="yes"?>
<Relationships xmlns="http://schemas.openxmlformats.org/package/2006/relationships"><Relationship Id="rId8" Type="http://schemas.openxmlformats.org/officeDocument/2006/relationships/image" Target="../media/image41.jpeg"/><Relationship Id="rId13" Type="http://schemas.openxmlformats.org/officeDocument/2006/relationships/image" Target="../media/image46.jpeg"/><Relationship Id="rId3" Type="http://schemas.openxmlformats.org/officeDocument/2006/relationships/image" Target="../media/image36.jpeg"/><Relationship Id="rId7" Type="http://schemas.openxmlformats.org/officeDocument/2006/relationships/image" Target="../media/image40.jpeg"/><Relationship Id="rId12" Type="http://schemas.openxmlformats.org/officeDocument/2006/relationships/image" Target="../media/image45.jpeg"/><Relationship Id="rId2" Type="http://schemas.openxmlformats.org/officeDocument/2006/relationships/image" Target="../media/image35.jpeg"/><Relationship Id="rId1" Type="http://schemas.openxmlformats.org/officeDocument/2006/relationships/image" Target="../media/image34.jpeg"/><Relationship Id="rId6" Type="http://schemas.openxmlformats.org/officeDocument/2006/relationships/image" Target="../media/image39.jpeg"/><Relationship Id="rId11" Type="http://schemas.openxmlformats.org/officeDocument/2006/relationships/image" Target="../media/image44.jpeg"/><Relationship Id="rId5" Type="http://schemas.openxmlformats.org/officeDocument/2006/relationships/image" Target="../media/image38.jpeg"/><Relationship Id="rId10" Type="http://schemas.openxmlformats.org/officeDocument/2006/relationships/image" Target="../media/image43.jpeg"/><Relationship Id="rId4" Type="http://schemas.openxmlformats.org/officeDocument/2006/relationships/image" Target="../media/image37.jpeg"/><Relationship Id="rId9" Type="http://schemas.openxmlformats.org/officeDocument/2006/relationships/image" Target="../media/image42.jpeg"/><Relationship Id="rId14" Type="http://schemas.openxmlformats.org/officeDocument/2006/relationships/image" Target="../media/image47.jpeg"/></Relationships>
</file>

<file path=xl/drawings/_rels/drawing9.xml.rels><?xml version="1.0" encoding="UTF-8" standalone="yes"?>
<Relationships xmlns="http://schemas.openxmlformats.org/package/2006/relationships"><Relationship Id="rId3" Type="http://schemas.openxmlformats.org/officeDocument/2006/relationships/image" Target="../media/image50.jpeg"/><Relationship Id="rId2" Type="http://schemas.openxmlformats.org/officeDocument/2006/relationships/image" Target="../media/image49.jpeg"/><Relationship Id="rId1" Type="http://schemas.openxmlformats.org/officeDocument/2006/relationships/image" Target="../media/image48.jpe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0</xdr:row>
      <xdr:rowOff>121920</xdr:rowOff>
    </xdr:from>
    <xdr:to>
      <xdr:col>1</xdr:col>
      <xdr:colOff>1083945</xdr:colOff>
      <xdr:row>7</xdr:row>
      <xdr:rowOff>68580</xdr:rowOff>
    </xdr:to>
    <xdr:pic>
      <xdr:nvPicPr>
        <xdr:cNvPr id="2" name="Picture 1" descr="C:\Users\AGRO-CERT TR\Desktop\Logo 12 (1).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3880" y="121920"/>
          <a:ext cx="1068705" cy="113538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304800</xdr:colOff>
      <xdr:row>1</xdr:row>
      <xdr:rowOff>1</xdr:rowOff>
    </xdr:from>
    <xdr:to>
      <xdr:col>1</xdr:col>
      <xdr:colOff>799465</xdr:colOff>
      <xdr:row>5</xdr:row>
      <xdr:rowOff>428626</xdr:rowOff>
    </xdr:to>
    <xdr:pic>
      <xdr:nvPicPr>
        <xdr:cNvPr id="2" name="Picture 1" descr="C:\Users\AGRO-CERT TR\Desktop\Logo 12 (1).JPG">
          <a:extLst>
            <a:ext uri="{FF2B5EF4-FFF2-40B4-BE49-F238E27FC236}">
              <a16:creationId xmlns:a16="http://schemas.microsoft.com/office/drawing/2014/main" id="{A24623A4-7D30-4015-B532-9DD554035AB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61926"/>
          <a:ext cx="1028065" cy="1162050"/>
        </a:xfrm>
        <a:prstGeom prst="rect">
          <a:avLst/>
        </a:prstGeom>
        <a:noFill/>
        <a:ln>
          <a:noFill/>
        </a:ln>
      </xdr:spPr>
    </xdr:pic>
    <xdr:clientData/>
  </xdr:twoCellAnchor>
  <xdr:twoCellAnchor editAs="oneCell">
    <xdr:from>
      <xdr:col>16</xdr:col>
      <xdr:colOff>152400</xdr:colOff>
      <xdr:row>33</xdr:row>
      <xdr:rowOff>114300</xdr:rowOff>
    </xdr:from>
    <xdr:to>
      <xdr:col>16</xdr:col>
      <xdr:colOff>1092200</xdr:colOff>
      <xdr:row>35</xdr:row>
      <xdr:rowOff>96520</xdr:rowOff>
    </xdr:to>
    <xdr:pic>
      <xdr:nvPicPr>
        <xdr:cNvPr id="3" name="Picture 2">
          <a:extLst>
            <a:ext uri="{FF2B5EF4-FFF2-40B4-BE49-F238E27FC236}">
              <a16:creationId xmlns:a16="http://schemas.microsoft.com/office/drawing/2014/main" id="{1D30F1A8-15AD-4523-AFD9-00A1868EF0A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745450" y="20659725"/>
          <a:ext cx="939800" cy="306070"/>
        </a:xfrm>
        <a:prstGeom prst="rect">
          <a:avLst/>
        </a:prstGeom>
      </xdr:spPr>
    </xdr:pic>
    <xdr:clientData/>
  </xdr:twoCellAnchor>
  <xdr:twoCellAnchor editAs="oneCell">
    <xdr:from>
      <xdr:col>19</xdr:col>
      <xdr:colOff>635000</xdr:colOff>
      <xdr:row>9</xdr:row>
      <xdr:rowOff>88900</xdr:rowOff>
    </xdr:from>
    <xdr:to>
      <xdr:col>20</xdr:col>
      <xdr:colOff>3175</xdr:colOff>
      <xdr:row>11</xdr:row>
      <xdr:rowOff>58420</xdr:rowOff>
    </xdr:to>
    <xdr:pic>
      <xdr:nvPicPr>
        <xdr:cNvPr id="4" name="Picture 3">
          <a:extLst>
            <a:ext uri="{FF2B5EF4-FFF2-40B4-BE49-F238E27FC236}">
              <a16:creationId xmlns:a16="http://schemas.microsoft.com/office/drawing/2014/main" id="{07A26831-0B8F-4726-B401-D8364BA8264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342975" y="4060825"/>
          <a:ext cx="939800" cy="293370"/>
        </a:xfrm>
        <a:prstGeom prst="rect">
          <a:avLst/>
        </a:prstGeom>
      </xdr:spPr>
    </xdr:pic>
    <xdr:clientData/>
  </xdr:twoCellAnchor>
  <xdr:oneCellAnchor>
    <xdr:from>
      <xdr:col>19</xdr:col>
      <xdr:colOff>635000</xdr:colOff>
      <xdr:row>10</xdr:row>
      <xdr:rowOff>31750</xdr:rowOff>
    </xdr:from>
    <xdr:ext cx="939800" cy="293370"/>
    <xdr:pic>
      <xdr:nvPicPr>
        <xdr:cNvPr id="5" name="Picture 4">
          <a:extLst>
            <a:ext uri="{FF2B5EF4-FFF2-40B4-BE49-F238E27FC236}">
              <a16:creationId xmlns:a16="http://schemas.microsoft.com/office/drawing/2014/main" id="{2A78C880-C318-4A64-865D-654E31B4EC4E}"/>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4765675"/>
          <a:ext cx="939800" cy="293370"/>
        </a:xfrm>
        <a:prstGeom prst="rect">
          <a:avLst/>
        </a:prstGeom>
      </xdr:spPr>
    </xdr:pic>
    <xdr:clientData/>
  </xdr:oneCellAnchor>
  <xdr:oneCellAnchor>
    <xdr:from>
      <xdr:col>19</xdr:col>
      <xdr:colOff>635000</xdr:colOff>
      <xdr:row>11</xdr:row>
      <xdr:rowOff>31750</xdr:rowOff>
    </xdr:from>
    <xdr:ext cx="939800" cy="293370"/>
    <xdr:pic>
      <xdr:nvPicPr>
        <xdr:cNvPr id="6" name="Picture 5">
          <a:extLst>
            <a:ext uri="{FF2B5EF4-FFF2-40B4-BE49-F238E27FC236}">
              <a16:creationId xmlns:a16="http://schemas.microsoft.com/office/drawing/2014/main" id="{235DD8BD-8A46-4731-8FAF-8463AB7CA8A1}"/>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5337175"/>
          <a:ext cx="939800" cy="293370"/>
        </a:xfrm>
        <a:prstGeom prst="rect">
          <a:avLst/>
        </a:prstGeom>
      </xdr:spPr>
    </xdr:pic>
    <xdr:clientData/>
  </xdr:oneCellAnchor>
  <xdr:oneCellAnchor>
    <xdr:from>
      <xdr:col>19</xdr:col>
      <xdr:colOff>635000</xdr:colOff>
      <xdr:row>12</xdr:row>
      <xdr:rowOff>31750</xdr:rowOff>
    </xdr:from>
    <xdr:ext cx="939800" cy="293370"/>
    <xdr:pic>
      <xdr:nvPicPr>
        <xdr:cNvPr id="7" name="Picture 6">
          <a:extLst>
            <a:ext uri="{FF2B5EF4-FFF2-40B4-BE49-F238E27FC236}">
              <a16:creationId xmlns:a16="http://schemas.microsoft.com/office/drawing/2014/main" id="{0F00160A-84ED-4C5A-8A74-D5102EDC272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5908675"/>
          <a:ext cx="939800" cy="293370"/>
        </a:xfrm>
        <a:prstGeom prst="rect">
          <a:avLst/>
        </a:prstGeom>
      </xdr:spPr>
    </xdr:pic>
    <xdr:clientData/>
  </xdr:oneCellAnchor>
  <xdr:oneCellAnchor>
    <xdr:from>
      <xdr:col>19</xdr:col>
      <xdr:colOff>635000</xdr:colOff>
      <xdr:row>13</xdr:row>
      <xdr:rowOff>31750</xdr:rowOff>
    </xdr:from>
    <xdr:ext cx="939800" cy="293370"/>
    <xdr:pic>
      <xdr:nvPicPr>
        <xdr:cNvPr id="8" name="Picture 7">
          <a:extLst>
            <a:ext uri="{FF2B5EF4-FFF2-40B4-BE49-F238E27FC236}">
              <a16:creationId xmlns:a16="http://schemas.microsoft.com/office/drawing/2014/main" id="{C8DBADF0-6FF1-4152-971E-14E7E106FC7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6480175"/>
          <a:ext cx="939800" cy="293370"/>
        </a:xfrm>
        <a:prstGeom prst="rect">
          <a:avLst/>
        </a:prstGeom>
      </xdr:spPr>
    </xdr:pic>
    <xdr:clientData/>
  </xdr:oneCellAnchor>
  <xdr:oneCellAnchor>
    <xdr:from>
      <xdr:col>19</xdr:col>
      <xdr:colOff>635000</xdr:colOff>
      <xdr:row>14</xdr:row>
      <xdr:rowOff>31750</xdr:rowOff>
    </xdr:from>
    <xdr:ext cx="939800" cy="293370"/>
    <xdr:pic>
      <xdr:nvPicPr>
        <xdr:cNvPr id="9" name="Picture 8">
          <a:extLst>
            <a:ext uri="{FF2B5EF4-FFF2-40B4-BE49-F238E27FC236}">
              <a16:creationId xmlns:a16="http://schemas.microsoft.com/office/drawing/2014/main" id="{96D47639-B2A3-4754-85C9-01838067EED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7051675"/>
          <a:ext cx="939800" cy="293370"/>
        </a:xfrm>
        <a:prstGeom prst="rect">
          <a:avLst/>
        </a:prstGeom>
      </xdr:spPr>
    </xdr:pic>
    <xdr:clientData/>
  </xdr:oneCellAnchor>
  <xdr:oneCellAnchor>
    <xdr:from>
      <xdr:col>19</xdr:col>
      <xdr:colOff>635000</xdr:colOff>
      <xdr:row>15</xdr:row>
      <xdr:rowOff>31750</xdr:rowOff>
    </xdr:from>
    <xdr:ext cx="939800" cy="293370"/>
    <xdr:pic>
      <xdr:nvPicPr>
        <xdr:cNvPr id="10" name="Picture 9">
          <a:extLst>
            <a:ext uri="{FF2B5EF4-FFF2-40B4-BE49-F238E27FC236}">
              <a16:creationId xmlns:a16="http://schemas.microsoft.com/office/drawing/2014/main" id="{83BE5E75-9267-4BD0-AB80-43EA8CF39D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7813675"/>
          <a:ext cx="939800" cy="293370"/>
        </a:xfrm>
        <a:prstGeom prst="rect">
          <a:avLst/>
        </a:prstGeom>
      </xdr:spPr>
    </xdr:pic>
    <xdr:clientData/>
  </xdr:oneCellAnchor>
  <xdr:oneCellAnchor>
    <xdr:from>
      <xdr:col>19</xdr:col>
      <xdr:colOff>635000</xdr:colOff>
      <xdr:row>16</xdr:row>
      <xdr:rowOff>31750</xdr:rowOff>
    </xdr:from>
    <xdr:ext cx="939800" cy="293370"/>
    <xdr:pic>
      <xdr:nvPicPr>
        <xdr:cNvPr id="11" name="Picture 10">
          <a:extLst>
            <a:ext uri="{FF2B5EF4-FFF2-40B4-BE49-F238E27FC236}">
              <a16:creationId xmlns:a16="http://schemas.microsoft.com/office/drawing/2014/main" id="{2FB3C0B1-0AB7-4450-83BD-761BFB5F6347}"/>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9147175"/>
          <a:ext cx="939800" cy="293370"/>
        </a:xfrm>
        <a:prstGeom prst="rect">
          <a:avLst/>
        </a:prstGeom>
      </xdr:spPr>
    </xdr:pic>
    <xdr:clientData/>
  </xdr:oneCellAnchor>
  <xdr:oneCellAnchor>
    <xdr:from>
      <xdr:col>19</xdr:col>
      <xdr:colOff>635000</xdr:colOff>
      <xdr:row>17</xdr:row>
      <xdr:rowOff>31750</xdr:rowOff>
    </xdr:from>
    <xdr:ext cx="939800" cy="293370"/>
    <xdr:pic>
      <xdr:nvPicPr>
        <xdr:cNvPr id="12" name="Picture 11">
          <a:extLst>
            <a:ext uri="{FF2B5EF4-FFF2-40B4-BE49-F238E27FC236}">
              <a16:creationId xmlns:a16="http://schemas.microsoft.com/office/drawing/2014/main" id="{BCC1A014-D9FA-4AAC-B0DD-4BBD056F23D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9718675"/>
          <a:ext cx="939800" cy="293370"/>
        </a:xfrm>
        <a:prstGeom prst="rect">
          <a:avLst/>
        </a:prstGeom>
      </xdr:spPr>
    </xdr:pic>
    <xdr:clientData/>
  </xdr:oneCellAnchor>
  <xdr:oneCellAnchor>
    <xdr:from>
      <xdr:col>19</xdr:col>
      <xdr:colOff>635000</xdr:colOff>
      <xdr:row>18</xdr:row>
      <xdr:rowOff>31750</xdr:rowOff>
    </xdr:from>
    <xdr:ext cx="939800" cy="293370"/>
    <xdr:pic>
      <xdr:nvPicPr>
        <xdr:cNvPr id="13" name="Picture 12">
          <a:extLst>
            <a:ext uri="{FF2B5EF4-FFF2-40B4-BE49-F238E27FC236}">
              <a16:creationId xmlns:a16="http://schemas.microsoft.com/office/drawing/2014/main" id="{F2C847F5-920E-4130-B69E-407396294DED}"/>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10290175"/>
          <a:ext cx="939800" cy="293370"/>
        </a:xfrm>
        <a:prstGeom prst="rect">
          <a:avLst/>
        </a:prstGeom>
      </xdr:spPr>
    </xdr:pic>
    <xdr:clientData/>
  </xdr:oneCellAnchor>
  <xdr:oneCellAnchor>
    <xdr:from>
      <xdr:col>19</xdr:col>
      <xdr:colOff>635000</xdr:colOff>
      <xdr:row>19</xdr:row>
      <xdr:rowOff>31750</xdr:rowOff>
    </xdr:from>
    <xdr:ext cx="939800" cy="293370"/>
    <xdr:pic>
      <xdr:nvPicPr>
        <xdr:cNvPr id="14" name="Picture 13">
          <a:extLst>
            <a:ext uri="{FF2B5EF4-FFF2-40B4-BE49-F238E27FC236}">
              <a16:creationId xmlns:a16="http://schemas.microsoft.com/office/drawing/2014/main" id="{119EBF97-6923-4579-B0CC-A03C4C8D9AC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10861675"/>
          <a:ext cx="939800" cy="293370"/>
        </a:xfrm>
        <a:prstGeom prst="rect">
          <a:avLst/>
        </a:prstGeom>
      </xdr:spPr>
    </xdr:pic>
    <xdr:clientData/>
  </xdr:oneCellAnchor>
  <xdr:oneCellAnchor>
    <xdr:from>
      <xdr:col>19</xdr:col>
      <xdr:colOff>635000</xdr:colOff>
      <xdr:row>20</xdr:row>
      <xdr:rowOff>31750</xdr:rowOff>
    </xdr:from>
    <xdr:ext cx="939800" cy="293370"/>
    <xdr:pic>
      <xdr:nvPicPr>
        <xdr:cNvPr id="15" name="Picture 14">
          <a:extLst>
            <a:ext uri="{FF2B5EF4-FFF2-40B4-BE49-F238E27FC236}">
              <a16:creationId xmlns:a16="http://schemas.microsoft.com/office/drawing/2014/main" id="{FF10D5E9-B497-4FD6-A272-FB3BAFE86821}"/>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11433175"/>
          <a:ext cx="939800" cy="293370"/>
        </a:xfrm>
        <a:prstGeom prst="rect">
          <a:avLst/>
        </a:prstGeom>
      </xdr:spPr>
    </xdr:pic>
    <xdr:clientData/>
  </xdr:oneCellAnchor>
  <xdr:oneCellAnchor>
    <xdr:from>
      <xdr:col>19</xdr:col>
      <xdr:colOff>635000</xdr:colOff>
      <xdr:row>21</xdr:row>
      <xdr:rowOff>31750</xdr:rowOff>
    </xdr:from>
    <xdr:ext cx="939800" cy="293370"/>
    <xdr:pic>
      <xdr:nvPicPr>
        <xdr:cNvPr id="16" name="Picture 15">
          <a:extLst>
            <a:ext uri="{FF2B5EF4-FFF2-40B4-BE49-F238E27FC236}">
              <a16:creationId xmlns:a16="http://schemas.microsoft.com/office/drawing/2014/main" id="{ACA50980-A879-4C4A-A813-A7D9C0884E82}"/>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12576175"/>
          <a:ext cx="939800" cy="293370"/>
        </a:xfrm>
        <a:prstGeom prst="rect">
          <a:avLst/>
        </a:prstGeom>
      </xdr:spPr>
    </xdr:pic>
    <xdr:clientData/>
  </xdr:oneCellAnchor>
  <xdr:oneCellAnchor>
    <xdr:from>
      <xdr:col>19</xdr:col>
      <xdr:colOff>635000</xdr:colOff>
      <xdr:row>22</xdr:row>
      <xdr:rowOff>31750</xdr:rowOff>
    </xdr:from>
    <xdr:ext cx="939800" cy="293370"/>
    <xdr:pic>
      <xdr:nvPicPr>
        <xdr:cNvPr id="17" name="Picture 16">
          <a:extLst>
            <a:ext uri="{FF2B5EF4-FFF2-40B4-BE49-F238E27FC236}">
              <a16:creationId xmlns:a16="http://schemas.microsoft.com/office/drawing/2014/main" id="{8F101F6C-8EBB-4F4E-8AE0-67308F74CAD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13147675"/>
          <a:ext cx="939800" cy="293370"/>
        </a:xfrm>
        <a:prstGeom prst="rect">
          <a:avLst/>
        </a:prstGeom>
      </xdr:spPr>
    </xdr:pic>
    <xdr:clientData/>
  </xdr:oneCellAnchor>
  <xdr:oneCellAnchor>
    <xdr:from>
      <xdr:col>19</xdr:col>
      <xdr:colOff>635000</xdr:colOff>
      <xdr:row>23</xdr:row>
      <xdr:rowOff>31750</xdr:rowOff>
    </xdr:from>
    <xdr:ext cx="939800" cy="293370"/>
    <xdr:pic>
      <xdr:nvPicPr>
        <xdr:cNvPr id="18" name="Picture 17">
          <a:extLst>
            <a:ext uri="{FF2B5EF4-FFF2-40B4-BE49-F238E27FC236}">
              <a16:creationId xmlns:a16="http://schemas.microsoft.com/office/drawing/2014/main" id="{4FA39C02-7873-416A-A51C-5E8636B34552}"/>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13719175"/>
          <a:ext cx="939800" cy="293370"/>
        </a:xfrm>
        <a:prstGeom prst="rect">
          <a:avLst/>
        </a:prstGeom>
      </xdr:spPr>
    </xdr:pic>
    <xdr:clientData/>
  </xdr:oneCellAnchor>
  <xdr:oneCellAnchor>
    <xdr:from>
      <xdr:col>19</xdr:col>
      <xdr:colOff>635000</xdr:colOff>
      <xdr:row>24</xdr:row>
      <xdr:rowOff>31750</xdr:rowOff>
    </xdr:from>
    <xdr:ext cx="939800" cy="293370"/>
    <xdr:pic>
      <xdr:nvPicPr>
        <xdr:cNvPr id="19" name="Picture 18">
          <a:extLst>
            <a:ext uri="{FF2B5EF4-FFF2-40B4-BE49-F238E27FC236}">
              <a16:creationId xmlns:a16="http://schemas.microsoft.com/office/drawing/2014/main" id="{6D18AF60-63F4-489B-95A7-F247AC1C829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14290675"/>
          <a:ext cx="939800" cy="293370"/>
        </a:xfrm>
        <a:prstGeom prst="rect">
          <a:avLst/>
        </a:prstGeom>
      </xdr:spPr>
    </xdr:pic>
    <xdr:clientData/>
  </xdr:oneCellAnchor>
  <xdr:oneCellAnchor>
    <xdr:from>
      <xdr:col>19</xdr:col>
      <xdr:colOff>635000</xdr:colOff>
      <xdr:row>25</xdr:row>
      <xdr:rowOff>31750</xdr:rowOff>
    </xdr:from>
    <xdr:ext cx="939800" cy="293370"/>
    <xdr:pic>
      <xdr:nvPicPr>
        <xdr:cNvPr id="20" name="Picture 19">
          <a:extLst>
            <a:ext uri="{FF2B5EF4-FFF2-40B4-BE49-F238E27FC236}">
              <a16:creationId xmlns:a16="http://schemas.microsoft.com/office/drawing/2014/main" id="{24417CD6-AFD8-4A28-80CC-343507BCD29E}"/>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15052675"/>
          <a:ext cx="939800" cy="293370"/>
        </a:xfrm>
        <a:prstGeom prst="rect">
          <a:avLst/>
        </a:prstGeom>
      </xdr:spPr>
    </xdr:pic>
    <xdr:clientData/>
  </xdr:oneCellAnchor>
  <xdr:oneCellAnchor>
    <xdr:from>
      <xdr:col>19</xdr:col>
      <xdr:colOff>635000</xdr:colOff>
      <xdr:row>26</xdr:row>
      <xdr:rowOff>31750</xdr:rowOff>
    </xdr:from>
    <xdr:ext cx="939800" cy="293370"/>
    <xdr:pic>
      <xdr:nvPicPr>
        <xdr:cNvPr id="21" name="Picture 20">
          <a:extLst>
            <a:ext uri="{FF2B5EF4-FFF2-40B4-BE49-F238E27FC236}">
              <a16:creationId xmlns:a16="http://schemas.microsoft.com/office/drawing/2014/main" id="{A8D5DA36-5518-4692-9A48-4BBDE7FCD8F7}"/>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15624175"/>
          <a:ext cx="939800" cy="293370"/>
        </a:xfrm>
        <a:prstGeom prst="rect">
          <a:avLst/>
        </a:prstGeom>
      </xdr:spPr>
    </xdr:pic>
    <xdr:clientData/>
  </xdr:oneCellAnchor>
  <xdr:oneCellAnchor>
    <xdr:from>
      <xdr:col>19</xdr:col>
      <xdr:colOff>635000</xdr:colOff>
      <xdr:row>26</xdr:row>
      <xdr:rowOff>31750</xdr:rowOff>
    </xdr:from>
    <xdr:ext cx="939800" cy="293370"/>
    <xdr:pic>
      <xdr:nvPicPr>
        <xdr:cNvPr id="22" name="Picture 21">
          <a:extLst>
            <a:ext uri="{FF2B5EF4-FFF2-40B4-BE49-F238E27FC236}">
              <a16:creationId xmlns:a16="http://schemas.microsoft.com/office/drawing/2014/main" id="{2A8D36DB-2D4B-428C-A564-0A8CD511A7D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15624175"/>
          <a:ext cx="939800" cy="293370"/>
        </a:xfrm>
        <a:prstGeom prst="rect">
          <a:avLst/>
        </a:prstGeom>
      </xdr:spPr>
    </xdr:pic>
    <xdr:clientData/>
  </xdr:oneCellAnchor>
  <xdr:oneCellAnchor>
    <xdr:from>
      <xdr:col>19</xdr:col>
      <xdr:colOff>635000</xdr:colOff>
      <xdr:row>27</xdr:row>
      <xdr:rowOff>31750</xdr:rowOff>
    </xdr:from>
    <xdr:ext cx="939800" cy="293370"/>
    <xdr:pic>
      <xdr:nvPicPr>
        <xdr:cNvPr id="23" name="Picture 22">
          <a:extLst>
            <a:ext uri="{FF2B5EF4-FFF2-40B4-BE49-F238E27FC236}">
              <a16:creationId xmlns:a16="http://schemas.microsoft.com/office/drawing/2014/main" id="{8EC4814A-BF5D-4F6B-BDFB-580A269E1A82}"/>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16195675"/>
          <a:ext cx="939800" cy="293370"/>
        </a:xfrm>
        <a:prstGeom prst="rect">
          <a:avLst/>
        </a:prstGeom>
      </xdr:spPr>
    </xdr:pic>
    <xdr:clientData/>
  </xdr:oneCellAnchor>
  <xdr:oneCellAnchor>
    <xdr:from>
      <xdr:col>19</xdr:col>
      <xdr:colOff>635000</xdr:colOff>
      <xdr:row>28</xdr:row>
      <xdr:rowOff>31750</xdr:rowOff>
    </xdr:from>
    <xdr:ext cx="939800" cy="293370"/>
    <xdr:pic>
      <xdr:nvPicPr>
        <xdr:cNvPr id="24" name="Picture 23">
          <a:extLst>
            <a:ext uri="{FF2B5EF4-FFF2-40B4-BE49-F238E27FC236}">
              <a16:creationId xmlns:a16="http://schemas.microsoft.com/office/drawing/2014/main" id="{2AB1B612-9A8C-46FB-A958-FE8233D19A5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16767175"/>
          <a:ext cx="939800" cy="293370"/>
        </a:xfrm>
        <a:prstGeom prst="rect">
          <a:avLst/>
        </a:prstGeom>
      </xdr:spPr>
    </xdr:pic>
    <xdr:clientData/>
  </xdr:oneCellAnchor>
  <xdr:oneCellAnchor>
    <xdr:from>
      <xdr:col>19</xdr:col>
      <xdr:colOff>635000</xdr:colOff>
      <xdr:row>29</xdr:row>
      <xdr:rowOff>31750</xdr:rowOff>
    </xdr:from>
    <xdr:ext cx="939800" cy="293370"/>
    <xdr:pic>
      <xdr:nvPicPr>
        <xdr:cNvPr id="25" name="Picture 24">
          <a:extLst>
            <a:ext uri="{FF2B5EF4-FFF2-40B4-BE49-F238E27FC236}">
              <a16:creationId xmlns:a16="http://schemas.microsoft.com/office/drawing/2014/main" id="{BC49D7D0-1B0A-4A10-91B6-929E9410551E}"/>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18100675"/>
          <a:ext cx="939800" cy="293370"/>
        </a:xfrm>
        <a:prstGeom prst="rect">
          <a:avLst/>
        </a:prstGeom>
      </xdr:spPr>
    </xdr:pic>
    <xdr:clientData/>
  </xdr:oneCellAnchor>
  <xdr:oneCellAnchor>
    <xdr:from>
      <xdr:col>19</xdr:col>
      <xdr:colOff>635000</xdr:colOff>
      <xdr:row>30</xdr:row>
      <xdr:rowOff>31750</xdr:rowOff>
    </xdr:from>
    <xdr:ext cx="939800" cy="293370"/>
    <xdr:pic>
      <xdr:nvPicPr>
        <xdr:cNvPr id="26" name="Picture 25">
          <a:extLst>
            <a:ext uri="{FF2B5EF4-FFF2-40B4-BE49-F238E27FC236}">
              <a16:creationId xmlns:a16="http://schemas.microsoft.com/office/drawing/2014/main" id="{E306B832-AA96-4DFA-9B0E-A98BD4483AD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18672175"/>
          <a:ext cx="939800" cy="293370"/>
        </a:xfrm>
        <a:prstGeom prst="rect">
          <a:avLst/>
        </a:prstGeom>
      </xdr:spPr>
    </xdr:pic>
    <xdr:clientData/>
  </xdr:oneCellAnchor>
  <xdr:oneCellAnchor>
    <xdr:from>
      <xdr:col>19</xdr:col>
      <xdr:colOff>635000</xdr:colOff>
      <xdr:row>31</xdr:row>
      <xdr:rowOff>31750</xdr:rowOff>
    </xdr:from>
    <xdr:ext cx="939800" cy="293370"/>
    <xdr:pic>
      <xdr:nvPicPr>
        <xdr:cNvPr id="27" name="Picture 26">
          <a:extLst>
            <a:ext uri="{FF2B5EF4-FFF2-40B4-BE49-F238E27FC236}">
              <a16:creationId xmlns:a16="http://schemas.microsoft.com/office/drawing/2014/main" id="{5294D471-F652-4E9C-821E-78DC21BC090D}"/>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19434175"/>
          <a:ext cx="939800" cy="29337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494665</xdr:colOff>
      <xdr:row>7</xdr:row>
      <xdr:rowOff>85725</xdr:rowOff>
    </xdr:to>
    <xdr:pic>
      <xdr:nvPicPr>
        <xdr:cNvPr id="2" name="Picture 1" descr="C:\Users\AGRO-CERT TR\Desktop\Logo 12 (1).JPG">
          <a:extLst>
            <a:ext uri="{FF2B5EF4-FFF2-40B4-BE49-F238E27FC236}">
              <a16:creationId xmlns:a16="http://schemas.microsoft.com/office/drawing/2014/main" id="{39BD3BB3-6A02-468C-80EB-84571515D3C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28065" cy="1162050"/>
        </a:xfrm>
        <a:prstGeom prst="rect">
          <a:avLst/>
        </a:prstGeom>
        <a:noFill/>
        <a:ln>
          <a:noFill/>
        </a:ln>
      </xdr:spPr>
    </xdr:pic>
    <xdr:clientData/>
  </xdr:twoCellAnchor>
  <xdr:twoCellAnchor editAs="oneCell">
    <xdr:from>
      <xdr:col>19</xdr:col>
      <xdr:colOff>134937</xdr:colOff>
      <xdr:row>11</xdr:row>
      <xdr:rowOff>142874</xdr:rowOff>
    </xdr:from>
    <xdr:to>
      <xdr:col>19</xdr:col>
      <xdr:colOff>1169987</xdr:colOff>
      <xdr:row>14</xdr:row>
      <xdr:rowOff>237806</xdr:rowOff>
    </xdr:to>
    <xdr:pic>
      <xdr:nvPicPr>
        <xdr:cNvPr id="3" name="Picture 2">
          <a:extLst>
            <a:ext uri="{FF2B5EF4-FFF2-40B4-BE49-F238E27FC236}">
              <a16:creationId xmlns:a16="http://schemas.microsoft.com/office/drawing/2014/main" id="{D8C1A20F-EAE6-4D1D-9DD0-402556A5722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596637" y="5372099"/>
          <a:ext cx="1035050" cy="352107"/>
        </a:xfrm>
        <a:prstGeom prst="rect">
          <a:avLst/>
        </a:prstGeom>
      </xdr:spPr>
    </xdr:pic>
    <xdr:clientData/>
  </xdr:twoCellAnchor>
  <xdr:twoCellAnchor editAs="oneCell">
    <xdr:from>
      <xdr:col>19</xdr:col>
      <xdr:colOff>222250</xdr:colOff>
      <xdr:row>12</xdr:row>
      <xdr:rowOff>174624</xdr:rowOff>
    </xdr:from>
    <xdr:to>
      <xdr:col>19</xdr:col>
      <xdr:colOff>1092200</xdr:colOff>
      <xdr:row>14</xdr:row>
      <xdr:rowOff>302894</xdr:rowOff>
    </xdr:to>
    <xdr:pic>
      <xdr:nvPicPr>
        <xdr:cNvPr id="4" name="Picture 3">
          <a:extLst>
            <a:ext uri="{FF2B5EF4-FFF2-40B4-BE49-F238E27FC236}">
              <a16:creationId xmlns:a16="http://schemas.microsoft.com/office/drawing/2014/main" id="{226D4E16-2455-43A3-B347-1BE69DE49936}"/>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683950" y="6222999"/>
          <a:ext cx="869950" cy="233045"/>
        </a:xfrm>
        <a:prstGeom prst="rect">
          <a:avLst/>
        </a:prstGeom>
      </xdr:spPr>
    </xdr:pic>
    <xdr:clientData/>
  </xdr:twoCellAnchor>
  <xdr:twoCellAnchor editAs="oneCell">
    <xdr:from>
      <xdr:col>19</xdr:col>
      <xdr:colOff>190500</xdr:colOff>
      <xdr:row>13</xdr:row>
      <xdr:rowOff>111125</xdr:rowOff>
    </xdr:from>
    <xdr:to>
      <xdr:col>19</xdr:col>
      <xdr:colOff>1155700</xdr:colOff>
      <xdr:row>15</xdr:row>
      <xdr:rowOff>352107</xdr:rowOff>
    </xdr:to>
    <xdr:pic>
      <xdr:nvPicPr>
        <xdr:cNvPr id="5" name="Picture 4">
          <a:extLst>
            <a:ext uri="{FF2B5EF4-FFF2-40B4-BE49-F238E27FC236}">
              <a16:creationId xmlns:a16="http://schemas.microsoft.com/office/drawing/2014/main" id="{27D2EDB7-C181-43EE-AF16-24286733F62E}"/>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6652200" y="6921500"/>
          <a:ext cx="965200" cy="336232"/>
        </a:xfrm>
        <a:prstGeom prst="rect">
          <a:avLst/>
        </a:prstGeom>
      </xdr:spPr>
    </xdr:pic>
    <xdr:clientData/>
  </xdr:twoCellAnchor>
  <xdr:twoCellAnchor editAs="oneCell">
    <xdr:from>
      <xdr:col>19</xdr:col>
      <xdr:colOff>15875</xdr:colOff>
      <xdr:row>14</xdr:row>
      <xdr:rowOff>182562</xdr:rowOff>
    </xdr:from>
    <xdr:to>
      <xdr:col>19</xdr:col>
      <xdr:colOff>981075</xdr:colOff>
      <xdr:row>17</xdr:row>
      <xdr:rowOff>356869</xdr:rowOff>
    </xdr:to>
    <xdr:pic>
      <xdr:nvPicPr>
        <xdr:cNvPr id="6" name="Picture 5">
          <a:extLst>
            <a:ext uri="{FF2B5EF4-FFF2-40B4-BE49-F238E27FC236}">
              <a16:creationId xmlns:a16="http://schemas.microsoft.com/office/drawing/2014/main" id="{C3872D09-EA14-4432-86F3-8CC153304EA2}"/>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6477575" y="7754937"/>
          <a:ext cx="965200" cy="336232"/>
        </a:xfrm>
        <a:prstGeom prst="rect">
          <a:avLst/>
        </a:prstGeom>
      </xdr:spPr>
    </xdr:pic>
    <xdr:clientData/>
  </xdr:twoCellAnchor>
  <xdr:twoCellAnchor editAs="oneCell">
    <xdr:from>
      <xdr:col>19</xdr:col>
      <xdr:colOff>63500</xdr:colOff>
      <xdr:row>15</xdr:row>
      <xdr:rowOff>103188</xdr:rowOff>
    </xdr:from>
    <xdr:to>
      <xdr:col>19</xdr:col>
      <xdr:colOff>1028700</xdr:colOff>
      <xdr:row>17</xdr:row>
      <xdr:rowOff>344170</xdr:rowOff>
    </xdr:to>
    <xdr:pic>
      <xdr:nvPicPr>
        <xdr:cNvPr id="7" name="Picture 6">
          <a:extLst>
            <a:ext uri="{FF2B5EF4-FFF2-40B4-BE49-F238E27FC236}">
              <a16:creationId xmlns:a16="http://schemas.microsoft.com/office/drawing/2014/main" id="{5751997D-95FF-4078-A503-0B370D1DD078}"/>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6525200" y="8437563"/>
          <a:ext cx="965200" cy="336232"/>
        </a:xfrm>
        <a:prstGeom prst="rect">
          <a:avLst/>
        </a:prstGeom>
      </xdr:spPr>
    </xdr:pic>
    <xdr:clientData/>
  </xdr:twoCellAnchor>
  <xdr:twoCellAnchor editAs="oneCell">
    <xdr:from>
      <xdr:col>19</xdr:col>
      <xdr:colOff>55561</xdr:colOff>
      <xdr:row>16</xdr:row>
      <xdr:rowOff>119062</xdr:rowOff>
    </xdr:from>
    <xdr:to>
      <xdr:col>19</xdr:col>
      <xdr:colOff>1020761</xdr:colOff>
      <xdr:row>18</xdr:row>
      <xdr:rowOff>245744</xdr:rowOff>
    </xdr:to>
    <xdr:pic>
      <xdr:nvPicPr>
        <xdr:cNvPr id="8" name="Picture 7">
          <a:extLst>
            <a:ext uri="{FF2B5EF4-FFF2-40B4-BE49-F238E27FC236}">
              <a16:creationId xmlns:a16="http://schemas.microsoft.com/office/drawing/2014/main" id="{D1660436-D7DD-40EE-ADAD-CBA4AB36134F}"/>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6517261" y="9215437"/>
          <a:ext cx="965200" cy="336232"/>
        </a:xfrm>
        <a:prstGeom prst="rect">
          <a:avLst/>
        </a:prstGeom>
      </xdr:spPr>
    </xdr:pic>
    <xdr:clientData/>
  </xdr:twoCellAnchor>
  <xdr:twoCellAnchor editAs="oneCell">
    <xdr:from>
      <xdr:col>19</xdr:col>
      <xdr:colOff>95250</xdr:colOff>
      <xdr:row>17</xdr:row>
      <xdr:rowOff>55563</xdr:rowOff>
    </xdr:from>
    <xdr:to>
      <xdr:col>19</xdr:col>
      <xdr:colOff>965200</xdr:colOff>
      <xdr:row>19</xdr:row>
      <xdr:rowOff>150495</xdr:rowOff>
    </xdr:to>
    <xdr:pic>
      <xdr:nvPicPr>
        <xdr:cNvPr id="9" name="Picture 8">
          <a:extLst>
            <a:ext uri="{FF2B5EF4-FFF2-40B4-BE49-F238E27FC236}">
              <a16:creationId xmlns:a16="http://schemas.microsoft.com/office/drawing/2014/main" id="{6FD9003A-C423-42A4-AD95-37D5F203A727}"/>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6556950" y="9913938"/>
          <a:ext cx="869950" cy="304482"/>
        </a:xfrm>
        <a:prstGeom prst="rect">
          <a:avLst/>
        </a:prstGeom>
      </xdr:spPr>
    </xdr:pic>
    <xdr:clientData/>
  </xdr:twoCellAnchor>
  <xdr:twoCellAnchor editAs="oneCell">
    <xdr:from>
      <xdr:col>19</xdr:col>
      <xdr:colOff>142874</xdr:colOff>
      <xdr:row>18</xdr:row>
      <xdr:rowOff>63500</xdr:rowOff>
    </xdr:from>
    <xdr:to>
      <xdr:col>19</xdr:col>
      <xdr:colOff>965199</xdr:colOff>
      <xdr:row>20</xdr:row>
      <xdr:rowOff>240982</xdr:rowOff>
    </xdr:to>
    <xdr:pic>
      <xdr:nvPicPr>
        <xdr:cNvPr id="10" name="Picture 9">
          <a:extLst>
            <a:ext uri="{FF2B5EF4-FFF2-40B4-BE49-F238E27FC236}">
              <a16:creationId xmlns:a16="http://schemas.microsoft.com/office/drawing/2014/main" id="{A2F02AAC-38A1-4F7A-83BA-2FCBB5BA9879}"/>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6604574" y="10731500"/>
          <a:ext cx="822325" cy="272732"/>
        </a:xfrm>
        <a:prstGeom prst="rect">
          <a:avLst/>
        </a:prstGeom>
      </xdr:spPr>
    </xdr:pic>
    <xdr:clientData/>
  </xdr:twoCellAnchor>
  <xdr:twoCellAnchor editAs="oneCell">
    <xdr:from>
      <xdr:col>19</xdr:col>
      <xdr:colOff>162719</xdr:colOff>
      <xdr:row>19</xdr:row>
      <xdr:rowOff>202406</xdr:rowOff>
    </xdr:from>
    <xdr:to>
      <xdr:col>19</xdr:col>
      <xdr:colOff>1000919</xdr:colOff>
      <xdr:row>21</xdr:row>
      <xdr:rowOff>325913</xdr:rowOff>
    </xdr:to>
    <xdr:pic>
      <xdr:nvPicPr>
        <xdr:cNvPr id="11" name="Picture 10">
          <a:extLst>
            <a:ext uri="{FF2B5EF4-FFF2-40B4-BE49-F238E27FC236}">
              <a16:creationId xmlns:a16="http://schemas.microsoft.com/office/drawing/2014/main" id="{82F6B8C4-35A7-4D48-8248-CE01A6A4A55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6624419" y="11632406"/>
          <a:ext cx="838200" cy="256857"/>
        </a:xfrm>
        <a:prstGeom prst="rect">
          <a:avLst/>
        </a:prstGeom>
      </xdr:spPr>
    </xdr:pic>
    <xdr:clientData/>
  </xdr:twoCellAnchor>
  <xdr:twoCellAnchor editAs="oneCell">
    <xdr:from>
      <xdr:col>19</xdr:col>
      <xdr:colOff>39687</xdr:colOff>
      <xdr:row>20</xdr:row>
      <xdr:rowOff>119062</xdr:rowOff>
    </xdr:from>
    <xdr:to>
      <xdr:col>19</xdr:col>
      <xdr:colOff>1004887</xdr:colOff>
      <xdr:row>22</xdr:row>
      <xdr:rowOff>245744</xdr:rowOff>
    </xdr:to>
    <xdr:pic>
      <xdr:nvPicPr>
        <xdr:cNvPr id="12" name="Picture 11">
          <a:extLst>
            <a:ext uri="{FF2B5EF4-FFF2-40B4-BE49-F238E27FC236}">
              <a16:creationId xmlns:a16="http://schemas.microsoft.com/office/drawing/2014/main" id="{82EBD551-B4EF-4174-80BB-33CEB5552E69}"/>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6501387" y="12311062"/>
          <a:ext cx="965200" cy="336232"/>
        </a:xfrm>
        <a:prstGeom prst="rect">
          <a:avLst/>
        </a:prstGeom>
      </xdr:spPr>
    </xdr:pic>
    <xdr:clientData/>
  </xdr:twoCellAnchor>
  <xdr:twoCellAnchor editAs="oneCell">
    <xdr:from>
      <xdr:col>19</xdr:col>
      <xdr:colOff>47624</xdr:colOff>
      <xdr:row>21</xdr:row>
      <xdr:rowOff>63500</xdr:rowOff>
    </xdr:from>
    <xdr:to>
      <xdr:col>19</xdr:col>
      <xdr:colOff>965199</xdr:colOff>
      <xdr:row>23</xdr:row>
      <xdr:rowOff>211138</xdr:rowOff>
    </xdr:to>
    <xdr:pic>
      <xdr:nvPicPr>
        <xdr:cNvPr id="13" name="Picture 12">
          <a:extLst>
            <a:ext uri="{FF2B5EF4-FFF2-40B4-BE49-F238E27FC236}">
              <a16:creationId xmlns:a16="http://schemas.microsoft.com/office/drawing/2014/main" id="{9EC5DF02-5BB9-4321-A6DD-A5DE2C2F35C7}"/>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6509324" y="13017500"/>
          <a:ext cx="917575" cy="357188"/>
        </a:xfrm>
        <a:prstGeom prst="rect">
          <a:avLst/>
        </a:prstGeom>
      </xdr:spPr>
    </xdr:pic>
    <xdr:clientData/>
  </xdr:twoCellAnchor>
  <xdr:twoCellAnchor editAs="oneCell">
    <xdr:from>
      <xdr:col>19</xdr:col>
      <xdr:colOff>79374</xdr:colOff>
      <xdr:row>22</xdr:row>
      <xdr:rowOff>158750</xdr:rowOff>
    </xdr:from>
    <xdr:to>
      <xdr:col>19</xdr:col>
      <xdr:colOff>1044574</xdr:colOff>
      <xdr:row>25</xdr:row>
      <xdr:rowOff>352107</xdr:rowOff>
    </xdr:to>
    <xdr:pic>
      <xdr:nvPicPr>
        <xdr:cNvPr id="14" name="Picture 13">
          <a:extLst>
            <a:ext uri="{FF2B5EF4-FFF2-40B4-BE49-F238E27FC236}">
              <a16:creationId xmlns:a16="http://schemas.microsoft.com/office/drawing/2014/main" id="{21213F01-CC82-428A-9846-F8F24E39A871}"/>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6541074" y="13836650"/>
          <a:ext cx="965200" cy="336232"/>
        </a:xfrm>
        <a:prstGeom prst="rect">
          <a:avLst/>
        </a:prstGeom>
      </xdr:spPr>
    </xdr:pic>
    <xdr:clientData/>
  </xdr:twoCellAnchor>
  <xdr:twoCellAnchor editAs="oneCell">
    <xdr:from>
      <xdr:col>19</xdr:col>
      <xdr:colOff>95250</xdr:colOff>
      <xdr:row>23</xdr:row>
      <xdr:rowOff>31749</xdr:rowOff>
    </xdr:from>
    <xdr:to>
      <xdr:col>19</xdr:col>
      <xdr:colOff>965200</xdr:colOff>
      <xdr:row>25</xdr:row>
      <xdr:rowOff>301624</xdr:rowOff>
    </xdr:to>
    <xdr:pic>
      <xdr:nvPicPr>
        <xdr:cNvPr id="15" name="Picture 14">
          <a:extLst>
            <a:ext uri="{FF2B5EF4-FFF2-40B4-BE49-F238E27FC236}">
              <a16:creationId xmlns:a16="http://schemas.microsoft.com/office/drawing/2014/main" id="{CD66F341-D45A-4E6B-8875-D38175DA6A74}"/>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6556950" y="14471649"/>
          <a:ext cx="869950" cy="365125"/>
        </a:xfrm>
        <a:prstGeom prst="rect">
          <a:avLst/>
        </a:prstGeom>
      </xdr:spPr>
    </xdr:pic>
    <xdr:clientData/>
  </xdr:twoCellAnchor>
  <xdr:twoCellAnchor editAs="oneCell">
    <xdr:from>
      <xdr:col>19</xdr:col>
      <xdr:colOff>127000</xdr:colOff>
      <xdr:row>24</xdr:row>
      <xdr:rowOff>111124</xdr:rowOff>
    </xdr:from>
    <xdr:to>
      <xdr:col>19</xdr:col>
      <xdr:colOff>965200</xdr:colOff>
      <xdr:row>26</xdr:row>
      <xdr:rowOff>317499</xdr:rowOff>
    </xdr:to>
    <xdr:pic>
      <xdr:nvPicPr>
        <xdr:cNvPr id="16" name="Picture 15">
          <a:extLst>
            <a:ext uri="{FF2B5EF4-FFF2-40B4-BE49-F238E27FC236}">
              <a16:creationId xmlns:a16="http://schemas.microsoft.com/office/drawing/2014/main" id="{AEFBEDC8-13DC-4F0E-91DB-9B35EC1A56ED}"/>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6588700" y="15313024"/>
          <a:ext cx="838200" cy="301625"/>
        </a:xfrm>
        <a:prstGeom prst="rect">
          <a:avLst/>
        </a:prstGeom>
      </xdr:spPr>
    </xdr:pic>
    <xdr:clientData/>
  </xdr:twoCellAnchor>
  <xdr:twoCellAnchor editAs="oneCell">
    <xdr:from>
      <xdr:col>19</xdr:col>
      <xdr:colOff>71436</xdr:colOff>
      <xdr:row>25</xdr:row>
      <xdr:rowOff>55562</xdr:rowOff>
    </xdr:from>
    <xdr:to>
      <xdr:col>19</xdr:col>
      <xdr:colOff>965199</xdr:colOff>
      <xdr:row>27</xdr:row>
      <xdr:rowOff>240981</xdr:rowOff>
    </xdr:to>
    <xdr:pic>
      <xdr:nvPicPr>
        <xdr:cNvPr id="17" name="Picture 16">
          <a:extLst>
            <a:ext uri="{FF2B5EF4-FFF2-40B4-BE49-F238E27FC236}">
              <a16:creationId xmlns:a16="http://schemas.microsoft.com/office/drawing/2014/main" id="{A95EC2BA-CA2A-469F-8A57-0B1C53CA7035}"/>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36533136" y="16019462"/>
          <a:ext cx="893763" cy="280669"/>
        </a:xfrm>
        <a:prstGeom prst="rect">
          <a:avLst/>
        </a:prstGeom>
      </xdr:spPr>
    </xdr:pic>
    <xdr:clientData/>
  </xdr:twoCellAnchor>
  <xdr:twoCellAnchor editAs="oneCell">
    <xdr:from>
      <xdr:col>19</xdr:col>
      <xdr:colOff>63500</xdr:colOff>
      <xdr:row>26</xdr:row>
      <xdr:rowOff>79374</xdr:rowOff>
    </xdr:from>
    <xdr:to>
      <xdr:col>19</xdr:col>
      <xdr:colOff>965200</xdr:colOff>
      <xdr:row>28</xdr:row>
      <xdr:rowOff>301625</xdr:rowOff>
    </xdr:to>
    <xdr:pic>
      <xdr:nvPicPr>
        <xdr:cNvPr id="18" name="Picture 17">
          <a:extLst>
            <a:ext uri="{FF2B5EF4-FFF2-40B4-BE49-F238E27FC236}">
              <a16:creationId xmlns:a16="http://schemas.microsoft.com/office/drawing/2014/main" id="{FC7FD55A-3C68-4A7E-87D7-8E97BE9CA21F}"/>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36525200" y="16805274"/>
          <a:ext cx="901700" cy="317501"/>
        </a:xfrm>
        <a:prstGeom prst="rect">
          <a:avLst/>
        </a:prstGeom>
      </xdr:spPr>
    </xdr:pic>
    <xdr:clientData/>
  </xdr:twoCellAnchor>
  <xdr:twoCellAnchor editAs="oneCell">
    <xdr:from>
      <xdr:col>19</xdr:col>
      <xdr:colOff>134936</xdr:colOff>
      <xdr:row>27</xdr:row>
      <xdr:rowOff>166688</xdr:rowOff>
    </xdr:from>
    <xdr:to>
      <xdr:col>19</xdr:col>
      <xdr:colOff>965199</xdr:colOff>
      <xdr:row>29</xdr:row>
      <xdr:rowOff>307975</xdr:rowOff>
    </xdr:to>
    <xdr:pic>
      <xdr:nvPicPr>
        <xdr:cNvPr id="19" name="Picture 18">
          <a:extLst>
            <a:ext uri="{FF2B5EF4-FFF2-40B4-BE49-F238E27FC236}">
              <a16:creationId xmlns:a16="http://schemas.microsoft.com/office/drawing/2014/main" id="{2B5CB88C-D0F4-45BD-9987-982D65E5BD2D}"/>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6596636" y="17654588"/>
          <a:ext cx="830263" cy="246062"/>
        </a:xfrm>
        <a:prstGeom prst="rect">
          <a:avLst/>
        </a:prstGeom>
      </xdr:spPr>
    </xdr:pic>
    <xdr:clientData/>
  </xdr:twoCellAnchor>
  <xdr:twoCellAnchor editAs="oneCell">
    <xdr:from>
      <xdr:col>19</xdr:col>
      <xdr:colOff>150811</xdr:colOff>
      <xdr:row>28</xdr:row>
      <xdr:rowOff>174625</xdr:rowOff>
    </xdr:from>
    <xdr:to>
      <xdr:col>19</xdr:col>
      <xdr:colOff>1116011</xdr:colOff>
      <xdr:row>31</xdr:row>
      <xdr:rowOff>458787</xdr:rowOff>
    </xdr:to>
    <xdr:pic>
      <xdr:nvPicPr>
        <xdr:cNvPr id="20" name="Picture 19">
          <a:extLst>
            <a:ext uri="{FF2B5EF4-FFF2-40B4-BE49-F238E27FC236}">
              <a16:creationId xmlns:a16="http://schemas.microsoft.com/office/drawing/2014/main" id="{7BC10FC4-0E86-4161-91E1-A0A2322A1348}"/>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36612511" y="18424525"/>
          <a:ext cx="965200" cy="436562"/>
        </a:xfrm>
        <a:prstGeom prst="rect">
          <a:avLst/>
        </a:prstGeom>
      </xdr:spPr>
    </xdr:pic>
    <xdr:clientData/>
  </xdr:twoCellAnchor>
  <xdr:twoCellAnchor editAs="oneCell">
    <xdr:from>
      <xdr:col>19</xdr:col>
      <xdr:colOff>142874</xdr:colOff>
      <xdr:row>29</xdr:row>
      <xdr:rowOff>127000</xdr:rowOff>
    </xdr:from>
    <xdr:to>
      <xdr:col>19</xdr:col>
      <xdr:colOff>965199</xdr:colOff>
      <xdr:row>31</xdr:row>
      <xdr:rowOff>325436</xdr:rowOff>
    </xdr:to>
    <xdr:pic>
      <xdr:nvPicPr>
        <xdr:cNvPr id="21" name="Picture 20">
          <a:extLst>
            <a:ext uri="{FF2B5EF4-FFF2-40B4-BE49-F238E27FC236}">
              <a16:creationId xmlns:a16="http://schemas.microsoft.com/office/drawing/2014/main" id="{A572BDF9-71D8-41FF-B1BB-3DE70D3142E0}"/>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36604574" y="19138900"/>
          <a:ext cx="822325" cy="293686"/>
        </a:xfrm>
        <a:prstGeom prst="rect">
          <a:avLst/>
        </a:prstGeom>
      </xdr:spPr>
    </xdr:pic>
    <xdr:clientData/>
  </xdr:twoCellAnchor>
  <xdr:twoCellAnchor editAs="oneCell">
    <xdr:from>
      <xdr:col>19</xdr:col>
      <xdr:colOff>103186</xdr:colOff>
      <xdr:row>30</xdr:row>
      <xdr:rowOff>126999</xdr:rowOff>
    </xdr:from>
    <xdr:to>
      <xdr:col>19</xdr:col>
      <xdr:colOff>965199</xdr:colOff>
      <xdr:row>32</xdr:row>
      <xdr:rowOff>258762</xdr:rowOff>
    </xdr:to>
    <xdr:pic>
      <xdr:nvPicPr>
        <xdr:cNvPr id="22" name="Picture 21">
          <a:extLst>
            <a:ext uri="{FF2B5EF4-FFF2-40B4-BE49-F238E27FC236}">
              <a16:creationId xmlns:a16="http://schemas.microsoft.com/office/drawing/2014/main" id="{3A37F29C-6747-4C68-AAFD-31A382198C36}"/>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36564886" y="19900899"/>
          <a:ext cx="862013" cy="341313"/>
        </a:xfrm>
        <a:prstGeom prst="rect">
          <a:avLst/>
        </a:prstGeom>
      </xdr:spPr>
    </xdr:pic>
    <xdr:clientData/>
  </xdr:twoCellAnchor>
  <xdr:twoCellAnchor editAs="oneCell">
    <xdr:from>
      <xdr:col>19</xdr:col>
      <xdr:colOff>71436</xdr:colOff>
      <xdr:row>31</xdr:row>
      <xdr:rowOff>63499</xdr:rowOff>
    </xdr:from>
    <xdr:to>
      <xdr:col>19</xdr:col>
      <xdr:colOff>965199</xdr:colOff>
      <xdr:row>33</xdr:row>
      <xdr:rowOff>187324</xdr:rowOff>
    </xdr:to>
    <xdr:pic>
      <xdr:nvPicPr>
        <xdr:cNvPr id="23" name="Picture 22">
          <a:extLst>
            <a:ext uri="{FF2B5EF4-FFF2-40B4-BE49-F238E27FC236}">
              <a16:creationId xmlns:a16="http://schemas.microsoft.com/office/drawing/2014/main" id="{EFE5A854-D05B-4B4B-9BD5-98118009071B}"/>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36533136" y="20599399"/>
          <a:ext cx="893763" cy="333375"/>
        </a:xfrm>
        <a:prstGeom prst="rect">
          <a:avLst/>
        </a:prstGeom>
      </xdr:spPr>
    </xdr:pic>
    <xdr:clientData/>
  </xdr:twoCellAnchor>
  <xdr:twoCellAnchor editAs="oneCell">
    <xdr:from>
      <xdr:col>19</xdr:col>
      <xdr:colOff>95250</xdr:colOff>
      <xdr:row>32</xdr:row>
      <xdr:rowOff>71438</xdr:rowOff>
    </xdr:from>
    <xdr:to>
      <xdr:col>19</xdr:col>
      <xdr:colOff>965200</xdr:colOff>
      <xdr:row>34</xdr:row>
      <xdr:rowOff>293688</xdr:rowOff>
    </xdr:to>
    <xdr:pic>
      <xdr:nvPicPr>
        <xdr:cNvPr id="24" name="Picture 23">
          <a:extLst>
            <a:ext uri="{FF2B5EF4-FFF2-40B4-BE49-F238E27FC236}">
              <a16:creationId xmlns:a16="http://schemas.microsoft.com/office/drawing/2014/main" id="{51704269-3B60-4DA9-B99B-3FC88F6B9F0D}"/>
            </a:ext>
          </a:extLst>
        </xdr:cNvPr>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36556950" y="22569488"/>
          <a:ext cx="869950" cy="317500"/>
        </a:xfrm>
        <a:prstGeom prst="rect">
          <a:avLst/>
        </a:prstGeom>
      </xdr:spPr>
    </xdr:pic>
    <xdr:clientData/>
  </xdr:twoCellAnchor>
  <xdr:twoCellAnchor editAs="oneCell">
    <xdr:from>
      <xdr:col>19</xdr:col>
      <xdr:colOff>63500</xdr:colOff>
      <xdr:row>33</xdr:row>
      <xdr:rowOff>23812</xdr:rowOff>
    </xdr:from>
    <xdr:to>
      <xdr:col>19</xdr:col>
      <xdr:colOff>965200</xdr:colOff>
      <xdr:row>35</xdr:row>
      <xdr:rowOff>240981</xdr:rowOff>
    </xdr:to>
    <xdr:pic>
      <xdr:nvPicPr>
        <xdr:cNvPr id="25" name="Picture 24">
          <a:extLst>
            <a:ext uri="{FF2B5EF4-FFF2-40B4-BE49-F238E27FC236}">
              <a16:creationId xmlns:a16="http://schemas.microsoft.com/office/drawing/2014/main" id="{137440C3-BCF8-418E-A693-1EC7DBEA7733}"/>
            </a:ext>
          </a:extLst>
        </xdr:cNvPr>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36525200" y="23283862"/>
          <a:ext cx="901700" cy="312419"/>
        </a:xfrm>
        <a:prstGeom prst="rect">
          <a:avLst/>
        </a:prstGeom>
      </xdr:spPr>
    </xdr:pic>
    <xdr:clientData/>
  </xdr:twoCellAnchor>
  <xdr:twoCellAnchor editAs="oneCell">
    <xdr:from>
      <xdr:col>19</xdr:col>
      <xdr:colOff>119061</xdr:colOff>
      <xdr:row>34</xdr:row>
      <xdr:rowOff>119063</xdr:rowOff>
    </xdr:from>
    <xdr:to>
      <xdr:col>19</xdr:col>
      <xdr:colOff>981074</xdr:colOff>
      <xdr:row>36</xdr:row>
      <xdr:rowOff>206057</xdr:rowOff>
    </xdr:to>
    <xdr:pic>
      <xdr:nvPicPr>
        <xdr:cNvPr id="26" name="Picture 25">
          <a:extLst>
            <a:ext uri="{FF2B5EF4-FFF2-40B4-BE49-F238E27FC236}">
              <a16:creationId xmlns:a16="http://schemas.microsoft.com/office/drawing/2014/main" id="{78A77F92-A6C0-4563-912E-F61AFA7E6921}"/>
            </a:ext>
          </a:extLst>
        </xdr:cNvPr>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36580761" y="24141113"/>
          <a:ext cx="862013" cy="296544"/>
        </a:xfrm>
        <a:prstGeom prst="rect">
          <a:avLst/>
        </a:prstGeom>
      </xdr:spPr>
    </xdr:pic>
    <xdr:clientData/>
  </xdr:twoCellAnchor>
  <xdr:twoCellAnchor editAs="oneCell">
    <xdr:from>
      <xdr:col>19</xdr:col>
      <xdr:colOff>103186</xdr:colOff>
      <xdr:row>35</xdr:row>
      <xdr:rowOff>55561</xdr:rowOff>
    </xdr:from>
    <xdr:to>
      <xdr:col>19</xdr:col>
      <xdr:colOff>965199</xdr:colOff>
      <xdr:row>37</xdr:row>
      <xdr:rowOff>179386</xdr:rowOff>
    </xdr:to>
    <xdr:pic>
      <xdr:nvPicPr>
        <xdr:cNvPr id="27" name="Picture 26">
          <a:extLst>
            <a:ext uri="{FF2B5EF4-FFF2-40B4-BE49-F238E27FC236}">
              <a16:creationId xmlns:a16="http://schemas.microsoft.com/office/drawing/2014/main" id="{754174A6-90C2-417B-9CAB-58B07EB4C91D}"/>
            </a:ext>
          </a:extLst>
        </xdr:cNvPr>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36564886" y="24839611"/>
          <a:ext cx="862013" cy="333375"/>
        </a:xfrm>
        <a:prstGeom prst="rect">
          <a:avLst/>
        </a:prstGeom>
      </xdr:spPr>
    </xdr:pic>
    <xdr:clientData/>
  </xdr:twoCellAnchor>
  <xdr:twoCellAnchor editAs="oneCell">
    <xdr:from>
      <xdr:col>19</xdr:col>
      <xdr:colOff>71437</xdr:colOff>
      <xdr:row>36</xdr:row>
      <xdr:rowOff>134937</xdr:rowOff>
    </xdr:from>
    <xdr:to>
      <xdr:col>19</xdr:col>
      <xdr:colOff>1036637</xdr:colOff>
      <xdr:row>38</xdr:row>
      <xdr:rowOff>375919</xdr:rowOff>
    </xdr:to>
    <xdr:pic>
      <xdr:nvPicPr>
        <xdr:cNvPr id="28" name="Picture 27">
          <a:extLst>
            <a:ext uri="{FF2B5EF4-FFF2-40B4-BE49-F238E27FC236}">
              <a16:creationId xmlns:a16="http://schemas.microsoft.com/office/drawing/2014/main" id="{E413F59E-ED1A-420A-8FD6-C9D6CD4DBC85}"/>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6533137" y="25680987"/>
          <a:ext cx="965200" cy="336232"/>
        </a:xfrm>
        <a:prstGeom prst="rect">
          <a:avLst/>
        </a:prstGeom>
      </xdr:spPr>
    </xdr:pic>
    <xdr:clientData/>
  </xdr:twoCellAnchor>
  <xdr:twoCellAnchor editAs="oneCell">
    <xdr:from>
      <xdr:col>19</xdr:col>
      <xdr:colOff>63500</xdr:colOff>
      <xdr:row>37</xdr:row>
      <xdr:rowOff>63500</xdr:rowOff>
    </xdr:from>
    <xdr:to>
      <xdr:col>19</xdr:col>
      <xdr:colOff>965200</xdr:colOff>
      <xdr:row>39</xdr:row>
      <xdr:rowOff>240982</xdr:rowOff>
    </xdr:to>
    <xdr:pic>
      <xdr:nvPicPr>
        <xdr:cNvPr id="29" name="Picture 28">
          <a:extLst>
            <a:ext uri="{FF2B5EF4-FFF2-40B4-BE49-F238E27FC236}">
              <a16:creationId xmlns:a16="http://schemas.microsoft.com/office/drawing/2014/main" id="{E2D4996C-9968-4977-B06D-F347CF714F17}"/>
            </a:ext>
          </a:extLst>
        </xdr:cNvPr>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36525200" y="26371550"/>
          <a:ext cx="901700" cy="272732"/>
        </a:xfrm>
        <a:prstGeom prst="rect">
          <a:avLst/>
        </a:prstGeom>
      </xdr:spPr>
    </xdr:pic>
    <xdr:clientData/>
  </xdr:twoCellAnchor>
  <xdr:twoCellAnchor editAs="oneCell">
    <xdr:from>
      <xdr:col>19</xdr:col>
      <xdr:colOff>134936</xdr:colOff>
      <xdr:row>38</xdr:row>
      <xdr:rowOff>111124</xdr:rowOff>
    </xdr:from>
    <xdr:to>
      <xdr:col>19</xdr:col>
      <xdr:colOff>965199</xdr:colOff>
      <xdr:row>40</xdr:row>
      <xdr:rowOff>317499</xdr:rowOff>
    </xdr:to>
    <xdr:pic>
      <xdr:nvPicPr>
        <xdr:cNvPr id="30" name="Picture 29">
          <a:extLst>
            <a:ext uri="{FF2B5EF4-FFF2-40B4-BE49-F238E27FC236}">
              <a16:creationId xmlns:a16="http://schemas.microsoft.com/office/drawing/2014/main" id="{1209956B-60DC-4BDE-860A-3E4845E99784}"/>
            </a:ext>
          </a:extLst>
        </xdr:cNvPr>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36596636" y="27181174"/>
          <a:ext cx="830263" cy="301625"/>
        </a:xfrm>
        <a:prstGeom prst="rect">
          <a:avLst/>
        </a:prstGeom>
      </xdr:spPr>
    </xdr:pic>
    <xdr:clientData/>
  </xdr:twoCellAnchor>
  <xdr:twoCellAnchor editAs="oneCell">
    <xdr:from>
      <xdr:col>19</xdr:col>
      <xdr:colOff>47624</xdr:colOff>
      <xdr:row>39</xdr:row>
      <xdr:rowOff>119062</xdr:rowOff>
    </xdr:from>
    <xdr:to>
      <xdr:col>19</xdr:col>
      <xdr:colOff>965199</xdr:colOff>
      <xdr:row>42</xdr:row>
      <xdr:rowOff>131763</xdr:rowOff>
    </xdr:to>
    <xdr:pic>
      <xdr:nvPicPr>
        <xdr:cNvPr id="31" name="Picture 30">
          <a:extLst>
            <a:ext uri="{FF2B5EF4-FFF2-40B4-BE49-F238E27FC236}">
              <a16:creationId xmlns:a16="http://schemas.microsoft.com/office/drawing/2014/main" id="{2EC14B6B-97D5-46F4-9420-5BACEF74865D}"/>
            </a:ext>
          </a:extLst>
        </xdr:cNvPr>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36509324" y="27951112"/>
          <a:ext cx="917575" cy="269876"/>
        </a:xfrm>
        <a:prstGeom prst="rect">
          <a:avLst/>
        </a:prstGeom>
      </xdr:spPr>
    </xdr:pic>
    <xdr:clientData/>
  </xdr:twoCellAnchor>
  <xdr:twoCellAnchor editAs="oneCell">
    <xdr:from>
      <xdr:col>19</xdr:col>
      <xdr:colOff>79374</xdr:colOff>
      <xdr:row>40</xdr:row>
      <xdr:rowOff>87313</xdr:rowOff>
    </xdr:from>
    <xdr:to>
      <xdr:col>19</xdr:col>
      <xdr:colOff>965199</xdr:colOff>
      <xdr:row>43</xdr:row>
      <xdr:rowOff>85726</xdr:rowOff>
    </xdr:to>
    <xdr:pic>
      <xdr:nvPicPr>
        <xdr:cNvPr id="32" name="Picture 31">
          <a:extLst>
            <a:ext uri="{FF2B5EF4-FFF2-40B4-BE49-F238E27FC236}">
              <a16:creationId xmlns:a16="http://schemas.microsoft.com/office/drawing/2014/main" id="{8D0D5704-2AE8-4F8F-8D52-77BB0BECBE6E}"/>
            </a:ext>
          </a:extLst>
        </xdr:cNvPr>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36541074" y="28681363"/>
          <a:ext cx="885825" cy="341313"/>
        </a:xfrm>
        <a:prstGeom prst="rect">
          <a:avLst/>
        </a:prstGeom>
      </xdr:spPr>
    </xdr:pic>
    <xdr:clientData/>
  </xdr:twoCellAnchor>
  <xdr:twoCellAnchor editAs="oneCell">
    <xdr:from>
      <xdr:col>19</xdr:col>
      <xdr:colOff>0</xdr:colOff>
      <xdr:row>9</xdr:row>
      <xdr:rowOff>103186</xdr:rowOff>
    </xdr:from>
    <xdr:to>
      <xdr:col>19</xdr:col>
      <xdr:colOff>949325</xdr:colOff>
      <xdr:row>11</xdr:row>
      <xdr:rowOff>41275</xdr:rowOff>
    </xdr:to>
    <xdr:pic>
      <xdr:nvPicPr>
        <xdr:cNvPr id="33" name="Picture 32">
          <a:extLst>
            <a:ext uri="{FF2B5EF4-FFF2-40B4-BE49-F238E27FC236}">
              <a16:creationId xmlns:a16="http://schemas.microsoft.com/office/drawing/2014/main" id="{A207FE9D-A68F-4544-AFB6-B91C9CA9725F}"/>
            </a:ext>
          </a:extLst>
        </xdr:cNvPr>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36461700" y="3713161"/>
          <a:ext cx="949325" cy="2619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494665</xdr:colOff>
      <xdr:row>7</xdr:row>
      <xdr:rowOff>85725</xdr:rowOff>
    </xdr:to>
    <xdr:pic>
      <xdr:nvPicPr>
        <xdr:cNvPr id="2" name="Picture 1" descr="C:\Users\AGRO-CERT TR\Desktop\Logo 12 (1).JPG">
          <a:extLst>
            <a:ext uri="{FF2B5EF4-FFF2-40B4-BE49-F238E27FC236}">
              <a16:creationId xmlns:a16="http://schemas.microsoft.com/office/drawing/2014/main" id="{29D59C4A-6137-4FC3-B9FC-C906EC89EC7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28065" cy="11620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466090</xdr:colOff>
      <xdr:row>7</xdr:row>
      <xdr:rowOff>28575</xdr:rowOff>
    </xdr:to>
    <xdr:pic>
      <xdr:nvPicPr>
        <xdr:cNvPr id="2" name="Picture 1" descr="C:\Users\AGRO-CERT TR\Desktop\Logo 12 (1).JPG">
          <a:extLst>
            <a:ext uri="{FF2B5EF4-FFF2-40B4-BE49-F238E27FC236}">
              <a16:creationId xmlns:a16="http://schemas.microsoft.com/office/drawing/2014/main" id="{0C69FAB9-26D7-4D8D-9949-B5D8B6A937D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99490" cy="11620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5039591</xdr:colOff>
      <xdr:row>0</xdr:row>
      <xdr:rowOff>190500</xdr:rowOff>
    </xdr:from>
    <xdr:to>
      <xdr:col>2</xdr:col>
      <xdr:colOff>692727</xdr:colOff>
      <xdr:row>10</xdr:row>
      <xdr:rowOff>157596</xdr:rowOff>
    </xdr:to>
    <xdr:pic>
      <xdr:nvPicPr>
        <xdr:cNvPr id="8" name="Picture 7" descr="C:\Users\AGRO-CERT TR\Desktop\Logo 12 (1).JPG">
          <a:extLst>
            <a:ext uri="{FF2B5EF4-FFF2-40B4-BE49-F238E27FC236}">
              <a16:creationId xmlns:a16="http://schemas.microsoft.com/office/drawing/2014/main" id="{DA26A186-E26D-430A-84AA-A5E495406C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49191" y="190500"/>
          <a:ext cx="1587211" cy="1614921"/>
        </a:xfrm>
        <a:prstGeom prst="rect">
          <a:avLst/>
        </a:prstGeom>
        <a:noFill/>
        <a:ln>
          <a:noFill/>
        </a:ln>
      </xdr:spPr>
    </xdr:pic>
    <xdr:clientData/>
  </xdr:twoCellAnchor>
  <xdr:twoCellAnchor editAs="oneCell">
    <xdr:from>
      <xdr:col>19</xdr:col>
      <xdr:colOff>225137</xdr:colOff>
      <xdr:row>9</xdr:row>
      <xdr:rowOff>363682</xdr:rowOff>
    </xdr:from>
    <xdr:to>
      <xdr:col>19</xdr:col>
      <xdr:colOff>1653887</xdr:colOff>
      <xdr:row>15</xdr:row>
      <xdr:rowOff>87457</xdr:rowOff>
    </xdr:to>
    <xdr:pic>
      <xdr:nvPicPr>
        <xdr:cNvPr id="9" name="Picture 8">
          <a:extLst>
            <a:ext uri="{FF2B5EF4-FFF2-40B4-BE49-F238E27FC236}">
              <a16:creationId xmlns:a16="http://schemas.microsoft.com/office/drawing/2014/main" id="{76F42734-C7D3-421C-9550-18CA2C4AE60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058812" y="6183457"/>
          <a:ext cx="1428750" cy="895350"/>
        </a:xfrm>
        <a:prstGeom prst="rect">
          <a:avLst/>
        </a:prstGeom>
        <a:noFill/>
        <a:ln>
          <a:noFill/>
        </a:ln>
      </xdr:spPr>
    </xdr:pic>
    <xdr:clientData/>
  </xdr:twoCellAnchor>
  <xdr:twoCellAnchor editAs="oneCell">
    <xdr:from>
      <xdr:col>19</xdr:col>
      <xdr:colOff>155864</xdr:colOff>
      <xdr:row>13</xdr:row>
      <xdr:rowOff>381000</xdr:rowOff>
    </xdr:from>
    <xdr:to>
      <xdr:col>19</xdr:col>
      <xdr:colOff>1584614</xdr:colOff>
      <xdr:row>19</xdr:row>
      <xdr:rowOff>85725</xdr:rowOff>
    </xdr:to>
    <xdr:pic>
      <xdr:nvPicPr>
        <xdr:cNvPr id="10" name="Picture 9">
          <a:extLst>
            <a:ext uri="{FF2B5EF4-FFF2-40B4-BE49-F238E27FC236}">
              <a16:creationId xmlns:a16="http://schemas.microsoft.com/office/drawing/2014/main" id="{1F1851FD-8B8D-4E29-AD02-EED014E4222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989539" y="14678025"/>
          <a:ext cx="1428750" cy="895350"/>
        </a:xfrm>
        <a:prstGeom prst="rect">
          <a:avLst/>
        </a:prstGeom>
        <a:noFill/>
        <a:ln>
          <a:noFill/>
        </a:ln>
      </xdr:spPr>
    </xdr:pic>
    <xdr:clientData/>
  </xdr:twoCellAnchor>
  <xdr:twoCellAnchor editAs="oneCell">
    <xdr:from>
      <xdr:col>19</xdr:col>
      <xdr:colOff>363682</xdr:colOff>
      <xdr:row>12</xdr:row>
      <xdr:rowOff>138545</xdr:rowOff>
    </xdr:from>
    <xdr:to>
      <xdr:col>19</xdr:col>
      <xdr:colOff>1792432</xdr:colOff>
      <xdr:row>18</xdr:row>
      <xdr:rowOff>62345</xdr:rowOff>
    </xdr:to>
    <xdr:pic>
      <xdr:nvPicPr>
        <xdr:cNvPr id="11" name="Picture 10">
          <a:extLst>
            <a:ext uri="{FF2B5EF4-FFF2-40B4-BE49-F238E27FC236}">
              <a16:creationId xmlns:a16="http://schemas.microsoft.com/office/drawing/2014/main" id="{9BB77925-86AB-42AD-B272-41EEFBFBDD6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197357" y="12263870"/>
          <a:ext cx="1428750" cy="895350"/>
        </a:xfrm>
        <a:prstGeom prst="rect">
          <a:avLst/>
        </a:prstGeom>
        <a:noFill/>
        <a:ln>
          <a:noFill/>
        </a:ln>
      </xdr:spPr>
    </xdr:pic>
    <xdr:clientData/>
  </xdr:twoCellAnchor>
  <xdr:twoCellAnchor editAs="oneCell">
    <xdr:from>
      <xdr:col>19</xdr:col>
      <xdr:colOff>155864</xdr:colOff>
      <xdr:row>10</xdr:row>
      <xdr:rowOff>450273</xdr:rowOff>
    </xdr:from>
    <xdr:to>
      <xdr:col>19</xdr:col>
      <xdr:colOff>1584614</xdr:colOff>
      <xdr:row>16</xdr:row>
      <xdr:rowOff>88323</xdr:rowOff>
    </xdr:to>
    <xdr:pic>
      <xdr:nvPicPr>
        <xdr:cNvPr id="12" name="Picture 11">
          <a:extLst>
            <a:ext uri="{FF2B5EF4-FFF2-40B4-BE49-F238E27FC236}">
              <a16:creationId xmlns:a16="http://schemas.microsoft.com/office/drawing/2014/main" id="{B070AEB5-7861-4CF7-8D84-656693F6948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989539" y="8584623"/>
          <a:ext cx="1428750" cy="895350"/>
        </a:xfrm>
        <a:prstGeom prst="rect">
          <a:avLst/>
        </a:prstGeom>
        <a:noFill/>
        <a:ln>
          <a:noFill/>
        </a:ln>
      </xdr:spPr>
    </xdr:pic>
    <xdr:clientData/>
  </xdr:twoCellAnchor>
  <xdr:twoCellAnchor editAs="oneCell">
    <xdr:from>
      <xdr:col>19</xdr:col>
      <xdr:colOff>155864</xdr:colOff>
      <xdr:row>11</xdr:row>
      <xdr:rowOff>381000</xdr:rowOff>
    </xdr:from>
    <xdr:to>
      <xdr:col>19</xdr:col>
      <xdr:colOff>1584614</xdr:colOff>
      <xdr:row>17</xdr:row>
      <xdr:rowOff>85725</xdr:rowOff>
    </xdr:to>
    <xdr:pic>
      <xdr:nvPicPr>
        <xdr:cNvPr id="13" name="Picture 12">
          <a:extLst>
            <a:ext uri="{FF2B5EF4-FFF2-40B4-BE49-F238E27FC236}">
              <a16:creationId xmlns:a16="http://schemas.microsoft.com/office/drawing/2014/main" id="{60360973-CB87-43D1-BA95-8864D5EC485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989539" y="10791825"/>
          <a:ext cx="1428750" cy="8953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494665</xdr:colOff>
      <xdr:row>7</xdr:row>
      <xdr:rowOff>85725</xdr:rowOff>
    </xdr:to>
    <xdr:pic>
      <xdr:nvPicPr>
        <xdr:cNvPr id="2" name="Picture 1" descr="C:\Users\AGRO-CERT TR\Desktop\Logo 12 (1).JPG">
          <a:extLst>
            <a:ext uri="{FF2B5EF4-FFF2-40B4-BE49-F238E27FC236}">
              <a16:creationId xmlns:a16="http://schemas.microsoft.com/office/drawing/2014/main" id="{595F3EEC-BF78-4154-8506-D305C6ED57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28065" cy="11620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381907</xdr:colOff>
      <xdr:row>0</xdr:row>
      <xdr:rowOff>0</xdr:rowOff>
    </xdr:from>
    <xdr:to>
      <xdr:col>1</xdr:col>
      <xdr:colOff>1456765</xdr:colOff>
      <xdr:row>5</xdr:row>
      <xdr:rowOff>194990</xdr:rowOff>
    </xdr:to>
    <xdr:pic>
      <xdr:nvPicPr>
        <xdr:cNvPr id="2" name="Picture 4" descr="C:\Users\AGRO-CERT TR\Desktop\Logo 12 (1).JPG">
          <a:extLst>
            <a:ext uri="{FF2B5EF4-FFF2-40B4-BE49-F238E27FC236}">
              <a16:creationId xmlns:a16="http://schemas.microsoft.com/office/drawing/2014/main" id="{01823E99-E126-437F-BD3D-1AA2C15282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932" y="0"/>
          <a:ext cx="1074858" cy="110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1334301</xdr:colOff>
      <xdr:row>37</xdr:row>
      <xdr:rowOff>356811</xdr:rowOff>
    </xdr:from>
    <xdr:to>
      <xdr:col>4</xdr:col>
      <xdr:colOff>553361</xdr:colOff>
      <xdr:row>42</xdr:row>
      <xdr:rowOff>8618</xdr:rowOff>
    </xdr:to>
    <xdr:pic>
      <xdr:nvPicPr>
        <xdr:cNvPr id="3" name="Picture 2">
          <a:extLst>
            <a:ext uri="{FF2B5EF4-FFF2-40B4-BE49-F238E27FC236}">
              <a16:creationId xmlns:a16="http://schemas.microsoft.com/office/drawing/2014/main" id="{1F9D935F-96CE-464F-B56A-6C341FBDC11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91926" y="10319961"/>
          <a:ext cx="1171685" cy="651932"/>
        </a:xfrm>
        <a:prstGeom prst="rect">
          <a:avLst/>
        </a:prstGeom>
      </xdr:spPr>
    </xdr:pic>
    <xdr:clientData/>
  </xdr:twoCellAnchor>
  <xdr:twoCellAnchor editAs="oneCell">
    <xdr:from>
      <xdr:col>1</xdr:col>
      <xdr:colOff>3429000</xdr:colOff>
      <xdr:row>49</xdr:row>
      <xdr:rowOff>90715</xdr:rowOff>
    </xdr:from>
    <xdr:to>
      <xdr:col>3</xdr:col>
      <xdr:colOff>471315</xdr:colOff>
      <xdr:row>54</xdr:row>
      <xdr:rowOff>50709</xdr:rowOff>
    </xdr:to>
    <xdr:pic>
      <xdr:nvPicPr>
        <xdr:cNvPr id="4" name="Picture 3">
          <a:extLst>
            <a:ext uri="{FF2B5EF4-FFF2-40B4-BE49-F238E27FC236}">
              <a16:creationId xmlns:a16="http://schemas.microsoft.com/office/drawing/2014/main" id="{5FE1F320-813D-4AD3-9AA6-403EFBB7510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57625" y="12339865"/>
          <a:ext cx="1861965" cy="7696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58316</xdr:colOff>
      <xdr:row>0</xdr:row>
      <xdr:rowOff>0</xdr:rowOff>
    </xdr:from>
    <xdr:to>
      <xdr:col>1</xdr:col>
      <xdr:colOff>852390</xdr:colOff>
      <xdr:row>5</xdr:row>
      <xdr:rowOff>57150</xdr:rowOff>
    </xdr:to>
    <xdr:pic>
      <xdr:nvPicPr>
        <xdr:cNvPr id="2" name="Picture 1" descr="C:\Users\AGRO-CERT TR\Desktop\Logo 12 (1).JPG">
          <a:extLst>
            <a:ext uri="{FF2B5EF4-FFF2-40B4-BE49-F238E27FC236}">
              <a16:creationId xmlns:a16="http://schemas.microsoft.com/office/drawing/2014/main" id="{90911586-1994-406E-8270-9A7102DA184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16" y="0"/>
          <a:ext cx="1232224" cy="962025"/>
        </a:xfrm>
        <a:prstGeom prst="rect">
          <a:avLst/>
        </a:prstGeom>
        <a:noFill/>
        <a:ln>
          <a:noFill/>
        </a:ln>
      </xdr:spPr>
    </xdr:pic>
    <xdr:clientData/>
  </xdr:twoCellAnchor>
  <xdr:twoCellAnchor editAs="oneCell">
    <xdr:from>
      <xdr:col>16</xdr:col>
      <xdr:colOff>64796</xdr:colOff>
      <xdr:row>6</xdr:row>
      <xdr:rowOff>58315</xdr:rowOff>
    </xdr:from>
    <xdr:to>
      <xdr:col>16</xdr:col>
      <xdr:colOff>969476</xdr:colOff>
      <xdr:row>8</xdr:row>
      <xdr:rowOff>31982</xdr:rowOff>
    </xdr:to>
    <xdr:pic>
      <xdr:nvPicPr>
        <xdr:cNvPr id="3" name="Picture 2">
          <a:extLst>
            <a:ext uri="{FF2B5EF4-FFF2-40B4-BE49-F238E27FC236}">
              <a16:creationId xmlns:a16="http://schemas.microsoft.com/office/drawing/2014/main" id="{4F7BC655-A2DF-425C-A214-6F698A55896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334246" y="2334790"/>
          <a:ext cx="904680" cy="297517"/>
        </a:xfrm>
        <a:prstGeom prst="rect">
          <a:avLst/>
        </a:prstGeom>
      </xdr:spPr>
    </xdr:pic>
    <xdr:clientData/>
  </xdr:twoCellAnchor>
  <xdr:twoCellAnchor editAs="oneCell">
    <xdr:from>
      <xdr:col>16</xdr:col>
      <xdr:colOff>71276</xdr:colOff>
      <xdr:row>7</xdr:row>
      <xdr:rowOff>25918</xdr:rowOff>
    </xdr:from>
    <xdr:to>
      <xdr:col>16</xdr:col>
      <xdr:colOff>930210</xdr:colOff>
      <xdr:row>8</xdr:row>
      <xdr:rowOff>122632</xdr:rowOff>
    </xdr:to>
    <xdr:pic>
      <xdr:nvPicPr>
        <xdr:cNvPr id="4" name="Picture 3">
          <a:extLst>
            <a:ext uri="{FF2B5EF4-FFF2-40B4-BE49-F238E27FC236}">
              <a16:creationId xmlns:a16="http://schemas.microsoft.com/office/drawing/2014/main" id="{3B9F945E-35BB-4FB1-984F-3AB85FF4153A}"/>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340726" y="2873893"/>
          <a:ext cx="858934" cy="258639"/>
        </a:xfrm>
        <a:prstGeom prst="rect">
          <a:avLst/>
        </a:prstGeom>
      </xdr:spPr>
    </xdr:pic>
    <xdr:clientData/>
  </xdr:twoCellAnchor>
  <xdr:twoCellAnchor editAs="oneCell">
    <xdr:from>
      <xdr:col>16</xdr:col>
      <xdr:colOff>51836</xdr:colOff>
      <xdr:row>8</xdr:row>
      <xdr:rowOff>71275</xdr:rowOff>
    </xdr:from>
    <xdr:to>
      <xdr:col>16</xdr:col>
      <xdr:colOff>969476</xdr:colOff>
      <xdr:row>10</xdr:row>
      <xdr:rowOff>12544</xdr:rowOff>
    </xdr:to>
    <xdr:pic>
      <xdr:nvPicPr>
        <xdr:cNvPr id="5" name="Picture 4">
          <a:extLst>
            <a:ext uri="{FF2B5EF4-FFF2-40B4-BE49-F238E27FC236}">
              <a16:creationId xmlns:a16="http://schemas.microsoft.com/office/drawing/2014/main" id="{05656E51-8D02-4550-B307-C4C07EDD7D27}"/>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2321286" y="3490750"/>
          <a:ext cx="917640" cy="265119"/>
        </a:xfrm>
        <a:prstGeom prst="rect">
          <a:avLst/>
        </a:prstGeom>
      </xdr:spPr>
    </xdr:pic>
    <xdr:clientData/>
  </xdr:twoCellAnchor>
  <xdr:twoCellAnchor editAs="oneCell">
    <xdr:from>
      <xdr:col>16</xdr:col>
      <xdr:colOff>123112</xdr:colOff>
      <xdr:row>9</xdr:row>
      <xdr:rowOff>32398</xdr:rowOff>
    </xdr:from>
    <xdr:to>
      <xdr:col>16</xdr:col>
      <xdr:colOff>833016</xdr:colOff>
      <xdr:row>10</xdr:row>
      <xdr:rowOff>161510</xdr:rowOff>
    </xdr:to>
    <xdr:pic>
      <xdr:nvPicPr>
        <xdr:cNvPr id="6" name="Picture 5">
          <a:extLst>
            <a:ext uri="{FF2B5EF4-FFF2-40B4-BE49-F238E27FC236}">
              <a16:creationId xmlns:a16="http://schemas.microsoft.com/office/drawing/2014/main" id="{06D53ACA-A59F-4AF2-8179-7847F2745FF9}"/>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2392562" y="4023373"/>
          <a:ext cx="709904" cy="291037"/>
        </a:xfrm>
        <a:prstGeom prst="rect">
          <a:avLst/>
        </a:prstGeom>
      </xdr:spPr>
    </xdr:pic>
    <xdr:clientData/>
  </xdr:twoCellAnchor>
  <xdr:twoCellAnchor editAs="oneCell">
    <xdr:from>
      <xdr:col>16</xdr:col>
      <xdr:colOff>64797</xdr:colOff>
      <xdr:row>10</xdr:row>
      <xdr:rowOff>58315</xdr:rowOff>
    </xdr:from>
    <xdr:to>
      <xdr:col>16</xdr:col>
      <xdr:colOff>969477</xdr:colOff>
      <xdr:row>12</xdr:row>
      <xdr:rowOff>31982</xdr:rowOff>
    </xdr:to>
    <xdr:pic>
      <xdr:nvPicPr>
        <xdr:cNvPr id="7" name="Picture 6">
          <a:extLst>
            <a:ext uri="{FF2B5EF4-FFF2-40B4-BE49-F238E27FC236}">
              <a16:creationId xmlns:a16="http://schemas.microsoft.com/office/drawing/2014/main" id="{4639E0AB-E5A5-4C67-8C39-42441E88D21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334247" y="4620790"/>
          <a:ext cx="904680" cy="297517"/>
        </a:xfrm>
        <a:prstGeom prst="rect">
          <a:avLst/>
        </a:prstGeom>
      </xdr:spPr>
    </xdr:pic>
    <xdr:clientData/>
  </xdr:twoCellAnchor>
  <xdr:twoCellAnchor editAs="oneCell">
    <xdr:from>
      <xdr:col>16</xdr:col>
      <xdr:colOff>32398</xdr:colOff>
      <xdr:row>11</xdr:row>
      <xdr:rowOff>51836</xdr:rowOff>
    </xdr:from>
    <xdr:to>
      <xdr:col>16</xdr:col>
      <xdr:colOff>969476</xdr:colOff>
      <xdr:row>13</xdr:row>
      <xdr:rowOff>57901</xdr:rowOff>
    </xdr:to>
    <xdr:pic>
      <xdr:nvPicPr>
        <xdr:cNvPr id="8" name="Picture 7">
          <a:extLst>
            <a:ext uri="{FF2B5EF4-FFF2-40B4-BE49-F238E27FC236}">
              <a16:creationId xmlns:a16="http://schemas.microsoft.com/office/drawing/2014/main" id="{8D377A51-80E2-4DEB-8F24-BCAC9E423773}"/>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2301848" y="5376311"/>
          <a:ext cx="937078" cy="329915"/>
        </a:xfrm>
        <a:prstGeom prst="rect">
          <a:avLst/>
        </a:prstGeom>
      </xdr:spPr>
    </xdr:pic>
    <xdr:clientData/>
  </xdr:twoCellAnchor>
  <xdr:twoCellAnchor editAs="oneCell">
    <xdr:from>
      <xdr:col>16</xdr:col>
      <xdr:colOff>19438</xdr:colOff>
      <xdr:row>12</xdr:row>
      <xdr:rowOff>45357</xdr:rowOff>
    </xdr:from>
    <xdr:to>
      <xdr:col>16</xdr:col>
      <xdr:colOff>936689</xdr:colOff>
      <xdr:row>14</xdr:row>
      <xdr:rowOff>38463</xdr:rowOff>
    </xdr:to>
    <xdr:pic>
      <xdr:nvPicPr>
        <xdr:cNvPr id="9" name="Picture 8">
          <a:extLst>
            <a:ext uri="{FF2B5EF4-FFF2-40B4-BE49-F238E27FC236}">
              <a16:creationId xmlns:a16="http://schemas.microsoft.com/office/drawing/2014/main" id="{93C6D787-AC19-4F4E-9BCF-25DBCA7642CC}"/>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2288888" y="5941332"/>
          <a:ext cx="917251" cy="316956"/>
        </a:xfrm>
        <a:prstGeom prst="rect">
          <a:avLst/>
        </a:prstGeom>
      </xdr:spPr>
    </xdr:pic>
    <xdr:clientData/>
  </xdr:twoCellAnchor>
  <xdr:twoCellAnchor editAs="oneCell">
    <xdr:from>
      <xdr:col>16</xdr:col>
      <xdr:colOff>6480</xdr:colOff>
      <xdr:row>13</xdr:row>
      <xdr:rowOff>51835</xdr:rowOff>
    </xdr:from>
    <xdr:to>
      <xdr:col>16</xdr:col>
      <xdr:colOff>962608</xdr:colOff>
      <xdr:row>15</xdr:row>
      <xdr:rowOff>38462</xdr:rowOff>
    </xdr:to>
    <xdr:pic>
      <xdr:nvPicPr>
        <xdr:cNvPr id="10" name="Picture 9">
          <a:extLst>
            <a:ext uri="{FF2B5EF4-FFF2-40B4-BE49-F238E27FC236}">
              <a16:creationId xmlns:a16="http://schemas.microsoft.com/office/drawing/2014/main" id="{E8444336-EA08-49F9-AFC9-E4E68B729E6A}"/>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2275930" y="6519310"/>
          <a:ext cx="956128" cy="310477"/>
        </a:xfrm>
        <a:prstGeom prst="rect">
          <a:avLst/>
        </a:prstGeom>
      </xdr:spPr>
    </xdr:pic>
    <xdr:clientData/>
  </xdr:twoCellAnchor>
  <xdr:twoCellAnchor editAs="oneCell">
    <xdr:from>
      <xdr:col>16</xdr:col>
      <xdr:colOff>25919</xdr:colOff>
      <xdr:row>14</xdr:row>
      <xdr:rowOff>84234</xdr:rowOff>
    </xdr:from>
    <xdr:to>
      <xdr:col>16</xdr:col>
      <xdr:colOff>969087</xdr:colOff>
      <xdr:row>16</xdr:row>
      <xdr:rowOff>96778</xdr:rowOff>
    </xdr:to>
    <xdr:pic>
      <xdr:nvPicPr>
        <xdr:cNvPr id="11" name="Picture 10">
          <a:extLst>
            <a:ext uri="{FF2B5EF4-FFF2-40B4-BE49-F238E27FC236}">
              <a16:creationId xmlns:a16="http://schemas.microsoft.com/office/drawing/2014/main" id="{8D63BECC-801F-4B1D-B875-3B1F46E66CAE}"/>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2295369" y="7123209"/>
          <a:ext cx="943168" cy="336394"/>
        </a:xfrm>
        <a:prstGeom prst="rect">
          <a:avLst/>
        </a:prstGeom>
      </xdr:spPr>
    </xdr:pic>
    <xdr:clientData/>
  </xdr:twoCellAnchor>
  <xdr:twoCellAnchor editAs="oneCell">
    <xdr:from>
      <xdr:col>16</xdr:col>
      <xdr:colOff>19439</xdr:colOff>
      <xdr:row>15</xdr:row>
      <xdr:rowOff>32399</xdr:rowOff>
    </xdr:from>
    <xdr:to>
      <xdr:col>16</xdr:col>
      <xdr:colOff>871893</xdr:colOff>
      <xdr:row>17</xdr:row>
      <xdr:rowOff>25503</xdr:rowOff>
    </xdr:to>
    <xdr:pic>
      <xdr:nvPicPr>
        <xdr:cNvPr id="12" name="Picture 11">
          <a:extLst>
            <a:ext uri="{FF2B5EF4-FFF2-40B4-BE49-F238E27FC236}">
              <a16:creationId xmlns:a16="http://schemas.microsoft.com/office/drawing/2014/main" id="{B3723FAA-A34B-4532-8237-6E9587458648}"/>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2288889" y="7833374"/>
          <a:ext cx="852454" cy="316954"/>
        </a:xfrm>
        <a:prstGeom prst="rect">
          <a:avLst/>
        </a:prstGeom>
      </xdr:spPr>
    </xdr:pic>
    <xdr:clientData/>
  </xdr:twoCellAnchor>
  <xdr:twoCellAnchor editAs="oneCell">
    <xdr:from>
      <xdr:col>16</xdr:col>
      <xdr:colOff>25918</xdr:colOff>
      <xdr:row>16</xdr:row>
      <xdr:rowOff>25917</xdr:rowOff>
    </xdr:from>
    <xdr:to>
      <xdr:col>16</xdr:col>
      <xdr:colOff>962608</xdr:colOff>
      <xdr:row>18</xdr:row>
      <xdr:rowOff>19023</xdr:rowOff>
    </xdr:to>
    <xdr:pic>
      <xdr:nvPicPr>
        <xdr:cNvPr id="13" name="Picture 12">
          <a:extLst>
            <a:ext uri="{FF2B5EF4-FFF2-40B4-BE49-F238E27FC236}">
              <a16:creationId xmlns:a16="http://schemas.microsoft.com/office/drawing/2014/main" id="{031C4496-F7CB-4955-8E6B-C7EC0228B6AD}"/>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2295368" y="8398392"/>
          <a:ext cx="936690" cy="316956"/>
        </a:xfrm>
        <a:prstGeom prst="rect">
          <a:avLst/>
        </a:prstGeom>
      </xdr:spPr>
    </xdr:pic>
    <xdr:clientData/>
  </xdr:twoCellAnchor>
  <xdr:twoCellAnchor editAs="oneCell">
    <xdr:from>
      <xdr:col>16</xdr:col>
      <xdr:colOff>51837</xdr:colOff>
      <xdr:row>17</xdr:row>
      <xdr:rowOff>45356</xdr:rowOff>
    </xdr:from>
    <xdr:to>
      <xdr:col>16</xdr:col>
      <xdr:colOff>917251</xdr:colOff>
      <xdr:row>19</xdr:row>
      <xdr:rowOff>12543</xdr:rowOff>
    </xdr:to>
    <xdr:pic>
      <xdr:nvPicPr>
        <xdr:cNvPr id="14" name="Picture 13">
          <a:extLst>
            <a:ext uri="{FF2B5EF4-FFF2-40B4-BE49-F238E27FC236}">
              <a16:creationId xmlns:a16="http://schemas.microsoft.com/office/drawing/2014/main" id="{83E15D65-2907-4795-B7F7-CD2E7007682E}"/>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2321287" y="9179831"/>
          <a:ext cx="865414" cy="291037"/>
        </a:xfrm>
        <a:prstGeom prst="rect">
          <a:avLst/>
        </a:prstGeom>
      </xdr:spPr>
    </xdr:pic>
    <xdr:clientData/>
  </xdr:twoCellAnchor>
  <xdr:twoCellAnchor editAs="oneCell">
    <xdr:from>
      <xdr:col>16</xdr:col>
      <xdr:colOff>32398</xdr:colOff>
      <xdr:row>18</xdr:row>
      <xdr:rowOff>12958</xdr:rowOff>
    </xdr:from>
    <xdr:to>
      <xdr:col>16</xdr:col>
      <xdr:colOff>871894</xdr:colOff>
      <xdr:row>20</xdr:row>
      <xdr:rowOff>12543</xdr:rowOff>
    </xdr:to>
    <xdr:pic>
      <xdr:nvPicPr>
        <xdr:cNvPr id="15" name="Picture 14">
          <a:extLst>
            <a:ext uri="{FF2B5EF4-FFF2-40B4-BE49-F238E27FC236}">
              <a16:creationId xmlns:a16="http://schemas.microsoft.com/office/drawing/2014/main" id="{A4ED2C25-F127-4183-B3EA-245F3E581967}"/>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2301848" y="9718933"/>
          <a:ext cx="839496" cy="323435"/>
        </a:xfrm>
        <a:prstGeom prst="rect">
          <a:avLst/>
        </a:prstGeom>
      </xdr:spPr>
    </xdr:pic>
    <xdr:clientData/>
  </xdr:twoCellAnchor>
  <xdr:twoCellAnchor editAs="oneCell">
    <xdr:from>
      <xdr:col>16</xdr:col>
      <xdr:colOff>19438</xdr:colOff>
      <xdr:row>19</xdr:row>
      <xdr:rowOff>71275</xdr:rowOff>
    </xdr:from>
    <xdr:to>
      <xdr:col>17</xdr:col>
      <xdr:colOff>4405</xdr:colOff>
      <xdr:row>21</xdr:row>
      <xdr:rowOff>38462</xdr:rowOff>
    </xdr:to>
    <xdr:pic>
      <xdr:nvPicPr>
        <xdr:cNvPr id="16" name="Picture 15">
          <a:extLst>
            <a:ext uri="{FF2B5EF4-FFF2-40B4-BE49-F238E27FC236}">
              <a16:creationId xmlns:a16="http://schemas.microsoft.com/office/drawing/2014/main" id="{AD3CA379-C49D-40F3-A950-C77A72F088F7}"/>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2288888" y="10348750"/>
          <a:ext cx="956517" cy="29103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368301</xdr:colOff>
      <xdr:row>0</xdr:row>
      <xdr:rowOff>0</xdr:rowOff>
    </xdr:from>
    <xdr:to>
      <xdr:col>1</xdr:col>
      <xdr:colOff>736601</xdr:colOff>
      <xdr:row>5</xdr:row>
      <xdr:rowOff>495300</xdr:rowOff>
    </xdr:to>
    <xdr:pic>
      <xdr:nvPicPr>
        <xdr:cNvPr id="2" name="Picture 1" descr="C:\Users\AGRO-CERT TR\Desktop\Logo 12 (1).JPG">
          <a:extLst>
            <a:ext uri="{FF2B5EF4-FFF2-40B4-BE49-F238E27FC236}">
              <a16:creationId xmlns:a16="http://schemas.microsoft.com/office/drawing/2014/main" id="{00D26D91-35A6-4BD5-A358-F1F1A5F48D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8301" y="0"/>
          <a:ext cx="806450" cy="838200"/>
        </a:xfrm>
        <a:prstGeom prst="rect">
          <a:avLst/>
        </a:prstGeom>
        <a:noFill/>
        <a:ln>
          <a:noFill/>
        </a:ln>
      </xdr:spPr>
    </xdr:pic>
    <xdr:clientData/>
  </xdr:twoCellAnchor>
  <xdr:twoCellAnchor editAs="oneCell">
    <xdr:from>
      <xdr:col>16</xdr:col>
      <xdr:colOff>152400</xdr:colOff>
      <xdr:row>6</xdr:row>
      <xdr:rowOff>51138</xdr:rowOff>
    </xdr:from>
    <xdr:to>
      <xdr:col>16</xdr:col>
      <xdr:colOff>1066291</xdr:colOff>
      <xdr:row>9</xdr:row>
      <xdr:rowOff>357792</xdr:rowOff>
    </xdr:to>
    <xdr:pic>
      <xdr:nvPicPr>
        <xdr:cNvPr id="3" name="Picture 2">
          <a:extLst>
            <a:ext uri="{FF2B5EF4-FFF2-40B4-BE49-F238E27FC236}">
              <a16:creationId xmlns:a16="http://schemas.microsoft.com/office/drawing/2014/main" id="{B7E72FED-7056-42E0-B8AE-5C69ED76AF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412825" y="2146638"/>
          <a:ext cx="913891" cy="306654"/>
        </a:xfrm>
        <a:prstGeom prst="rect">
          <a:avLst/>
        </a:prstGeom>
      </xdr:spPr>
    </xdr:pic>
    <xdr:clientData/>
  </xdr:twoCellAnchor>
  <xdr:oneCellAnchor>
    <xdr:from>
      <xdr:col>16</xdr:col>
      <xdr:colOff>152400</xdr:colOff>
      <xdr:row>7</xdr:row>
      <xdr:rowOff>51138</xdr:rowOff>
    </xdr:from>
    <xdr:ext cx="913891" cy="306654"/>
    <xdr:pic>
      <xdr:nvPicPr>
        <xdr:cNvPr id="4" name="Picture 3">
          <a:extLst>
            <a:ext uri="{FF2B5EF4-FFF2-40B4-BE49-F238E27FC236}">
              <a16:creationId xmlns:a16="http://schemas.microsoft.com/office/drawing/2014/main" id="{FF517668-659C-4A92-96A7-6C21B78E05A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412825" y="2737188"/>
          <a:ext cx="913891" cy="306654"/>
        </a:xfrm>
        <a:prstGeom prst="rect">
          <a:avLst/>
        </a:prstGeom>
      </xdr:spPr>
    </xdr:pic>
    <xdr:clientData/>
  </xdr:oneCellAnchor>
  <xdr:oneCellAnchor>
    <xdr:from>
      <xdr:col>16</xdr:col>
      <xdr:colOff>127000</xdr:colOff>
      <xdr:row>8</xdr:row>
      <xdr:rowOff>12700</xdr:rowOff>
    </xdr:from>
    <xdr:ext cx="913891" cy="306654"/>
    <xdr:pic>
      <xdr:nvPicPr>
        <xdr:cNvPr id="5" name="Picture 4">
          <a:extLst>
            <a:ext uri="{FF2B5EF4-FFF2-40B4-BE49-F238E27FC236}">
              <a16:creationId xmlns:a16="http://schemas.microsoft.com/office/drawing/2014/main" id="{0FB22599-A5C1-40F4-9C8B-E5CFBD3FD17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87425" y="3194050"/>
          <a:ext cx="913891" cy="306654"/>
        </a:xfrm>
        <a:prstGeom prst="rect">
          <a:avLst/>
        </a:prstGeom>
      </xdr:spPr>
    </xdr:pic>
    <xdr:clientData/>
  </xdr:oneCellAnchor>
  <xdr:oneCellAnchor>
    <xdr:from>
      <xdr:col>16</xdr:col>
      <xdr:colOff>165100</xdr:colOff>
      <xdr:row>9</xdr:row>
      <xdr:rowOff>12700</xdr:rowOff>
    </xdr:from>
    <xdr:ext cx="913891" cy="306654"/>
    <xdr:pic>
      <xdr:nvPicPr>
        <xdr:cNvPr id="6" name="Picture 5">
          <a:extLst>
            <a:ext uri="{FF2B5EF4-FFF2-40B4-BE49-F238E27FC236}">
              <a16:creationId xmlns:a16="http://schemas.microsoft.com/office/drawing/2014/main" id="{020DD43E-72A6-48DA-A645-03B41598703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425525" y="3670300"/>
          <a:ext cx="913891" cy="306654"/>
        </a:xfrm>
        <a:prstGeom prst="rect">
          <a:avLst/>
        </a:prstGeom>
      </xdr:spPr>
    </xdr:pic>
    <xdr:clientData/>
  </xdr:oneCellAnchor>
  <xdr:oneCellAnchor>
    <xdr:from>
      <xdr:col>16</xdr:col>
      <xdr:colOff>0</xdr:colOff>
      <xdr:row>10</xdr:row>
      <xdr:rowOff>0</xdr:rowOff>
    </xdr:from>
    <xdr:ext cx="913891" cy="306654"/>
    <xdr:pic>
      <xdr:nvPicPr>
        <xdr:cNvPr id="7" name="Picture 6">
          <a:extLst>
            <a:ext uri="{FF2B5EF4-FFF2-40B4-BE49-F238E27FC236}">
              <a16:creationId xmlns:a16="http://schemas.microsoft.com/office/drawing/2014/main" id="{CEBC33C4-2B29-4247-9793-AA46751D4FA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260425" y="4124325"/>
          <a:ext cx="913891" cy="306654"/>
        </a:xfrm>
        <a:prstGeom prst="rect">
          <a:avLst/>
        </a:prstGeom>
      </xdr:spPr>
    </xdr:pic>
    <xdr:clientData/>
  </xdr:oneCellAnchor>
  <xdr:oneCellAnchor>
    <xdr:from>
      <xdr:col>16</xdr:col>
      <xdr:colOff>120650</xdr:colOff>
      <xdr:row>11</xdr:row>
      <xdr:rowOff>0</xdr:rowOff>
    </xdr:from>
    <xdr:ext cx="913891" cy="306654"/>
    <xdr:pic>
      <xdr:nvPicPr>
        <xdr:cNvPr id="8" name="Picture 7">
          <a:extLst>
            <a:ext uri="{FF2B5EF4-FFF2-40B4-BE49-F238E27FC236}">
              <a16:creationId xmlns:a16="http://schemas.microsoft.com/office/drawing/2014/main" id="{F56223F7-0094-4073-813C-8B674FBCA58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81075" y="4600575"/>
          <a:ext cx="913891" cy="306654"/>
        </a:xfrm>
        <a:prstGeom prst="rect">
          <a:avLst/>
        </a:prstGeom>
      </xdr:spPr>
    </xdr:pic>
    <xdr:clientData/>
  </xdr:oneCellAnchor>
  <xdr:oneCellAnchor>
    <xdr:from>
      <xdr:col>16</xdr:col>
      <xdr:colOff>0</xdr:colOff>
      <xdr:row>17</xdr:row>
      <xdr:rowOff>38100</xdr:rowOff>
    </xdr:from>
    <xdr:ext cx="913891" cy="306654"/>
    <xdr:pic>
      <xdr:nvPicPr>
        <xdr:cNvPr id="9" name="Picture 8">
          <a:extLst>
            <a:ext uri="{FF2B5EF4-FFF2-40B4-BE49-F238E27FC236}">
              <a16:creationId xmlns:a16="http://schemas.microsoft.com/office/drawing/2014/main" id="{26A164B6-249B-4A61-80F9-F061602A1F6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260425" y="7477125"/>
          <a:ext cx="913891" cy="306654"/>
        </a:xfrm>
        <a:prstGeom prst="rect">
          <a:avLst/>
        </a:prstGeom>
      </xdr:spPr>
    </xdr:pic>
    <xdr:clientData/>
  </xdr:oneCellAnchor>
  <xdr:oneCellAnchor>
    <xdr:from>
      <xdr:col>16</xdr:col>
      <xdr:colOff>76200</xdr:colOff>
      <xdr:row>12</xdr:row>
      <xdr:rowOff>0</xdr:rowOff>
    </xdr:from>
    <xdr:ext cx="913891" cy="306654"/>
    <xdr:pic>
      <xdr:nvPicPr>
        <xdr:cNvPr id="10" name="Picture 9">
          <a:extLst>
            <a:ext uri="{FF2B5EF4-FFF2-40B4-BE49-F238E27FC236}">
              <a16:creationId xmlns:a16="http://schemas.microsoft.com/office/drawing/2014/main" id="{FC1BA075-A6E4-4080-A531-5934D1E15AD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36625" y="5048250"/>
          <a:ext cx="913891" cy="306654"/>
        </a:xfrm>
        <a:prstGeom prst="rect">
          <a:avLst/>
        </a:prstGeom>
      </xdr:spPr>
    </xdr:pic>
    <xdr:clientData/>
  </xdr:oneCellAnchor>
  <xdr:oneCellAnchor>
    <xdr:from>
      <xdr:col>16</xdr:col>
      <xdr:colOff>76200</xdr:colOff>
      <xdr:row>13</xdr:row>
      <xdr:rowOff>19050</xdr:rowOff>
    </xdr:from>
    <xdr:ext cx="913891" cy="306654"/>
    <xdr:pic>
      <xdr:nvPicPr>
        <xdr:cNvPr id="11" name="Picture 10">
          <a:extLst>
            <a:ext uri="{FF2B5EF4-FFF2-40B4-BE49-F238E27FC236}">
              <a16:creationId xmlns:a16="http://schemas.microsoft.com/office/drawing/2014/main" id="{7FACDB89-3E5B-451A-8341-672CCAE546F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213062">
          <a:off x="26336625" y="5524500"/>
          <a:ext cx="913891" cy="306654"/>
        </a:xfrm>
        <a:prstGeom prst="rect">
          <a:avLst/>
        </a:prstGeom>
      </xdr:spPr>
    </xdr:pic>
    <xdr:clientData/>
  </xdr:oneCellAnchor>
  <xdr:oneCellAnchor>
    <xdr:from>
      <xdr:col>16</xdr:col>
      <xdr:colOff>101600</xdr:colOff>
      <xdr:row>18</xdr:row>
      <xdr:rowOff>0</xdr:rowOff>
    </xdr:from>
    <xdr:ext cx="913891" cy="306654"/>
    <xdr:pic>
      <xdr:nvPicPr>
        <xdr:cNvPr id="12" name="Picture 11">
          <a:extLst>
            <a:ext uri="{FF2B5EF4-FFF2-40B4-BE49-F238E27FC236}">
              <a16:creationId xmlns:a16="http://schemas.microsoft.com/office/drawing/2014/main" id="{E2529EF2-AD17-4B03-84D2-7081B97D2B0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62025" y="7953375"/>
          <a:ext cx="913891" cy="306654"/>
        </a:xfrm>
        <a:prstGeom prst="rect">
          <a:avLst/>
        </a:prstGeom>
      </xdr:spPr>
    </xdr:pic>
    <xdr:clientData/>
  </xdr:oneCellAnchor>
  <xdr:oneCellAnchor>
    <xdr:from>
      <xdr:col>16</xdr:col>
      <xdr:colOff>50800</xdr:colOff>
      <xdr:row>19</xdr:row>
      <xdr:rowOff>44450</xdr:rowOff>
    </xdr:from>
    <xdr:ext cx="913891" cy="306654"/>
    <xdr:pic>
      <xdr:nvPicPr>
        <xdr:cNvPr id="13" name="Picture 12">
          <a:extLst>
            <a:ext uri="{FF2B5EF4-FFF2-40B4-BE49-F238E27FC236}">
              <a16:creationId xmlns:a16="http://schemas.microsoft.com/office/drawing/2014/main" id="{87B919A3-0BC4-4A23-8B28-115E08DA255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11225" y="8435975"/>
          <a:ext cx="913891" cy="306654"/>
        </a:xfrm>
        <a:prstGeom prst="rect">
          <a:avLst/>
        </a:prstGeom>
      </xdr:spPr>
    </xdr:pic>
    <xdr:clientData/>
  </xdr:oneCellAnchor>
  <xdr:oneCellAnchor>
    <xdr:from>
      <xdr:col>16</xdr:col>
      <xdr:colOff>0</xdr:colOff>
      <xdr:row>14</xdr:row>
      <xdr:rowOff>0</xdr:rowOff>
    </xdr:from>
    <xdr:ext cx="913891" cy="306654"/>
    <xdr:pic>
      <xdr:nvPicPr>
        <xdr:cNvPr id="14" name="Picture 13">
          <a:extLst>
            <a:ext uri="{FF2B5EF4-FFF2-40B4-BE49-F238E27FC236}">
              <a16:creationId xmlns:a16="http://schemas.microsoft.com/office/drawing/2014/main" id="{385774CE-A0EF-4F19-89A7-77032443FFC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213062">
          <a:off x="26260425" y="5943600"/>
          <a:ext cx="913891" cy="306654"/>
        </a:xfrm>
        <a:prstGeom prst="rect">
          <a:avLst/>
        </a:prstGeom>
      </xdr:spPr>
    </xdr:pic>
    <xdr:clientData/>
  </xdr:oneCellAnchor>
  <xdr:oneCellAnchor>
    <xdr:from>
      <xdr:col>16</xdr:col>
      <xdr:colOff>0</xdr:colOff>
      <xdr:row>15</xdr:row>
      <xdr:rowOff>0</xdr:rowOff>
    </xdr:from>
    <xdr:ext cx="913891" cy="306654"/>
    <xdr:pic>
      <xdr:nvPicPr>
        <xdr:cNvPr id="15" name="Picture 14">
          <a:extLst>
            <a:ext uri="{FF2B5EF4-FFF2-40B4-BE49-F238E27FC236}">
              <a16:creationId xmlns:a16="http://schemas.microsoft.com/office/drawing/2014/main" id="{4EE13140-2821-4FF9-963E-71D9C272A3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213062">
          <a:off x="26260425" y="6438900"/>
          <a:ext cx="913891" cy="306654"/>
        </a:xfrm>
        <a:prstGeom prst="rect">
          <a:avLst/>
        </a:prstGeom>
      </xdr:spPr>
    </xdr:pic>
    <xdr:clientData/>
  </xdr:oneCellAnchor>
  <xdr:oneCellAnchor>
    <xdr:from>
      <xdr:col>16</xdr:col>
      <xdr:colOff>0</xdr:colOff>
      <xdr:row>16</xdr:row>
      <xdr:rowOff>0</xdr:rowOff>
    </xdr:from>
    <xdr:ext cx="913891" cy="306654"/>
    <xdr:pic>
      <xdr:nvPicPr>
        <xdr:cNvPr id="16" name="Picture 15">
          <a:extLst>
            <a:ext uri="{FF2B5EF4-FFF2-40B4-BE49-F238E27FC236}">
              <a16:creationId xmlns:a16="http://schemas.microsoft.com/office/drawing/2014/main" id="{7BDEAB44-5AA8-4D32-B050-8CB9B1B31DF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213062">
          <a:off x="26260425" y="6915150"/>
          <a:ext cx="913891" cy="306654"/>
        </a:xfrm>
        <a:prstGeom prst="rect">
          <a:avLst/>
        </a:prstGeom>
      </xdr:spPr>
    </xdr:pic>
    <xdr:clientData/>
  </xdr:oneCellAnchor>
  <xdr:oneCellAnchor>
    <xdr:from>
      <xdr:col>16</xdr:col>
      <xdr:colOff>0</xdr:colOff>
      <xdr:row>20</xdr:row>
      <xdr:rowOff>0</xdr:rowOff>
    </xdr:from>
    <xdr:ext cx="913891" cy="306654"/>
    <xdr:pic>
      <xdr:nvPicPr>
        <xdr:cNvPr id="17" name="Picture 16">
          <a:extLst>
            <a:ext uri="{FF2B5EF4-FFF2-40B4-BE49-F238E27FC236}">
              <a16:creationId xmlns:a16="http://schemas.microsoft.com/office/drawing/2014/main" id="{F3052C59-9122-438E-A5BD-306E5004689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213062">
          <a:off x="26260425" y="8934450"/>
          <a:ext cx="913891" cy="306654"/>
        </a:xfrm>
        <a:prstGeom prst="rect">
          <a:avLst/>
        </a:prstGeom>
      </xdr:spPr>
    </xdr:pic>
    <xdr:clientData/>
  </xdr:oneCellAnchor>
  <xdr:oneCellAnchor>
    <xdr:from>
      <xdr:col>16</xdr:col>
      <xdr:colOff>0</xdr:colOff>
      <xdr:row>21</xdr:row>
      <xdr:rowOff>0</xdr:rowOff>
    </xdr:from>
    <xdr:ext cx="913891" cy="306654"/>
    <xdr:pic>
      <xdr:nvPicPr>
        <xdr:cNvPr id="18" name="Picture 17">
          <a:extLst>
            <a:ext uri="{FF2B5EF4-FFF2-40B4-BE49-F238E27FC236}">
              <a16:creationId xmlns:a16="http://schemas.microsoft.com/office/drawing/2014/main" id="{C6E4D2A7-F08B-4B8F-AA22-4522615AB0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213062">
          <a:off x="26260425" y="9391650"/>
          <a:ext cx="913891" cy="306654"/>
        </a:xfrm>
        <a:prstGeom prst="rect">
          <a:avLst/>
        </a:prstGeom>
      </xdr:spPr>
    </xdr:pic>
    <xdr:clientData/>
  </xdr:oneCellAnchor>
  <xdr:oneCellAnchor>
    <xdr:from>
      <xdr:col>16</xdr:col>
      <xdr:colOff>0</xdr:colOff>
      <xdr:row>22</xdr:row>
      <xdr:rowOff>0</xdr:rowOff>
    </xdr:from>
    <xdr:ext cx="913891" cy="306654"/>
    <xdr:pic>
      <xdr:nvPicPr>
        <xdr:cNvPr id="19" name="Picture 18">
          <a:extLst>
            <a:ext uri="{FF2B5EF4-FFF2-40B4-BE49-F238E27FC236}">
              <a16:creationId xmlns:a16="http://schemas.microsoft.com/office/drawing/2014/main" id="{938FABEE-050E-4B19-B50F-916DF61299E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213062">
          <a:off x="26260425" y="9867900"/>
          <a:ext cx="913891" cy="306654"/>
        </a:xfrm>
        <a:prstGeom prst="rect">
          <a:avLst/>
        </a:prstGeom>
      </xdr:spPr>
    </xdr:pic>
    <xdr:clientData/>
  </xdr:oneCellAnchor>
  <xdr:oneCellAnchor>
    <xdr:from>
      <xdr:col>16</xdr:col>
      <xdr:colOff>0</xdr:colOff>
      <xdr:row>23</xdr:row>
      <xdr:rowOff>0</xdr:rowOff>
    </xdr:from>
    <xdr:ext cx="913891" cy="306654"/>
    <xdr:pic>
      <xdr:nvPicPr>
        <xdr:cNvPr id="20" name="Picture 19">
          <a:extLst>
            <a:ext uri="{FF2B5EF4-FFF2-40B4-BE49-F238E27FC236}">
              <a16:creationId xmlns:a16="http://schemas.microsoft.com/office/drawing/2014/main" id="{FE84B277-5973-4974-847B-082695EDAFF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213062">
          <a:off x="26260425" y="10439400"/>
          <a:ext cx="913891" cy="306654"/>
        </a:xfrm>
        <a:prstGeom prst="rect">
          <a:avLst/>
        </a:prstGeom>
      </xdr:spPr>
    </xdr:pic>
    <xdr:clientData/>
  </xdr:oneCellAnchor>
  <xdr:oneCellAnchor>
    <xdr:from>
      <xdr:col>16</xdr:col>
      <xdr:colOff>0</xdr:colOff>
      <xdr:row>24</xdr:row>
      <xdr:rowOff>0</xdr:rowOff>
    </xdr:from>
    <xdr:ext cx="913891" cy="306654"/>
    <xdr:pic>
      <xdr:nvPicPr>
        <xdr:cNvPr id="21" name="Picture 20">
          <a:extLst>
            <a:ext uri="{FF2B5EF4-FFF2-40B4-BE49-F238E27FC236}">
              <a16:creationId xmlns:a16="http://schemas.microsoft.com/office/drawing/2014/main" id="{13E9C49D-BE1A-427D-B692-732C7DDDD0A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213062">
          <a:off x="26260425" y="10915650"/>
          <a:ext cx="913891" cy="306654"/>
        </a:xfrm>
        <a:prstGeom prst="rect">
          <a:avLst/>
        </a:prstGeom>
      </xdr:spPr>
    </xdr:pic>
    <xdr:clientData/>
  </xdr:oneCellAnchor>
  <xdr:oneCellAnchor>
    <xdr:from>
      <xdr:col>16</xdr:col>
      <xdr:colOff>12700</xdr:colOff>
      <xdr:row>25</xdr:row>
      <xdr:rowOff>50800</xdr:rowOff>
    </xdr:from>
    <xdr:ext cx="913891" cy="306654"/>
    <xdr:pic>
      <xdr:nvPicPr>
        <xdr:cNvPr id="22" name="Picture 21">
          <a:extLst>
            <a:ext uri="{FF2B5EF4-FFF2-40B4-BE49-F238E27FC236}">
              <a16:creationId xmlns:a16="http://schemas.microsoft.com/office/drawing/2014/main" id="{B2959348-E9F2-4F4B-824D-A16D02EC800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213062">
          <a:off x="26273125" y="11480800"/>
          <a:ext cx="913891" cy="306654"/>
        </a:xfrm>
        <a:prstGeom prst="rect">
          <a:avLst/>
        </a:prstGeom>
      </xdr:spPr>
    </xdr:pic>
    <xdr:clientData/>
  </xdr:oneCellAnchor>
  <xdr:oneCellAnchor>
    <xdr:from>
      <xdr:col>16</xdr:col>
      <xdr:colOff>0</xdr:colOff>
      <xdr:row>26</xdr:row>
      <xdr:rowOff>0</xdr:rowOff>
    </xdr:from>
    <xdr:ext cx="913891" cy="306654"/>
    <xdr:pic>
      <xdr:nvPicPr>
        <xdr:cNvPr id="23" name="Picture 22">
          <a:extLst>
            <a:ext uri="{FF2B5EF4-FFF2-40B4-BE49-F238E27FC236}">
              <a16:creationId xmlns:a16="http://schemas.microsoft.com/office/drawing/2014/main" id="{6A126EC5-FB6E-44E8-99F3-21FD9295E13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213062">
          <a:off x="26260425" y="11944350"/>
          <a:ext cx="913891" cy="306654"/>
        </a:xfrm>
        <a:prstGeom prst="rect">
          <a:avLst/>
        </a:prstGeom>
      </xdr:spPr>
    </xdr:pic>
    <xdr:clientData/>
  </xdr:oneCellAnchor>
  <xdr:oneCellAnchor>
    <xdr:from>
      <xdr:col>15</xdr:col>
      <xdr:colOff>2006599</xdr:colOff>
      <xdr:row>27</xdr:row>
      <xdr:rowOff>38099</xdr:rowOff>
    </xdr:from>
    <xdr:ext cx="913891" cy="306654"/>
    <xdr:pic>
      <xdr:nvPicPr>
        <xdr:cNvPr id="24" name="Picture 23">
          <a:extLst>
            <a:ext uri="{FF2B5EF4-FFF2-40B4-BE49-F238E27FC236}">
              <a16:creationId xmlns:a16="http://schemas.microsoft.com/office/drawing/2014/main" id="{DD1C4D32-8C31-4390-B136-DFBAB5B602D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213062">
          <a:off x="26257249" y="12477749"/>
          <a:ext cx="913891" cy="306654"/>
        </a:xfrm>
        <a:prstGeom prst="rect">
          <a:avLst/>
        </a:prstGeom>
      </xdr:spPr>
    </xdr:pic>
    <xdr:clientData/>
  </xdr:oneCellAnchor>
  <xdr:oneCellAnchor>
    <xdr:from>
      <xdr:col>16</xdr:col>
      <xdr:colOff>0</xdr:colOff>
      <xdr:row>28</xdr:row>
      <xdr:rowOff>0</xdr:rowOff>
    </xdr:from>
    <xdr:ext cx="913891" cy="306654"/>
    <xdr:pic>
      <xdr:nvPicPr>
        <xdr:cNvPr id="25" name="Picture 24">
          <a:extLst>
            <a:ext uri="{FF2B5EF4-FFF2-40B4-BE49-F238E27FC236}">
              <a16:creationId xmlns:a16="http://schemas.microsoft.com/office/drawing/2014/main" id="{078A74F0-13ED-4563-AF6E-010F1EBFF2B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213062">
          <a:off x="26260425" y="12934950"/>
          <a:ext cx="913891" cy="306654"/>
        </a:xfrm>
        <a:prstGeom prst="rect">
          <a:avLst/>
        </a:prstGeom>
      </xdr:spPr>
    </xdr:pic>
    <xdr:clientData/>
  </xdr:oneCellAnchor>
  <xdr:oneCellAnchor>
    <xdr:from>
      <xdr:col>16</xdr:col>
      <xdr:colOff>0</xdr:colOff>
      <xdr:row>29</xdr:row>
      <xdr:rowOff>69850</xdr:rowOff>
    </xdr:from>
    <xdr:ext cx="913891" cy="306654"/>
    <xdr:pic>
      <xdr:nvPicPr>
        <xdr:cNvPr id="26" name="Picture 25">
          <a:extLst>
            <a:ext uri="{FF2B5EF4-FFF2-40B4-BE49-F238E27FC236}">
              <a16:creationId xmlns:a16="http://schemas.microsoft.com/office/drawing/2014/main" id="{9A5D07CD-2BF5-4D3E-A78A-EF48931A883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213062">
          <a:off x="26260425" y="13528675"/>
          <a:ext cx="913891" cy="306654"/>
        </a:xfrm>
        <a:prstGeom prst="rect">
          <a:avLst/>
        </a:prstGeom>
      </xdr:spPr>
    </xdr:pic>
    <xdr:clientData/>
  </xdr:oneCellAnchor>
  <xdr:oneCellAnchor>
    <xdr:from>
      <xdr:col>16</xdr:col>
      <xdr:colOff>1</xdr:colOff>
      <xdr:row>30</xdr:row>
      <xdr:rowOff>44450</xdr:rowOff>
    </xdr:from>
    <xdr:ext cx="913891" cy="306654"/>
    <xdr:pic>
      <xdr:nvPicPr>
        <xdr:cNvPr id="27" name="Picture 26">
          <a:extLst>
            <a:ext uri="{FF2B5EF4-FFF2-40B4-BE49-F238E27FC236}">
              <a16:creationId xmlns:a16="http://schemas.microsoft.com/office/drawing/2014/main" id="{03CAB161-C7EE-4461-A67E-57B2A168E6E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213062">
          <a:off x="26260426" y="14103350"/>
          <a:ext cx="913891" cy="306654"/>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6"/>
  <sheetViews>
    <sheetView tabSelected="1" topLeftCell="A23" zoomScale="61" zoomScaleNormal="100" zoomScaleSheetLayoutView="100" workbookViewId="0">
      <selection activeCell="H18" sqref="H18"/>
    </sheetView>
  </sheetViews>
  <sheetFormatPr defaultRowHeight="13"/>
  <cols>
    <col min="1" max="1" width="8" customWidth="1"/>
    <col min="2" max="2" width="31.19921875" customWidth="1"/>
    <col min="3" max="3" width="25.796875" customWidth="1"/>
    <col min="4" max="4" width="24.19921875" customWidth="1"/>
    <col min="5" max="5" width="30.69921875" customWidth="1"/>
    <col min="6" max="7" width="21.69921875" customWidth="1"/>
    <col min="8" max="8" width="27.69921875" customWidth="1"/>
    <col min="9" max="9" width="22.69921875" customWidth="1"/>
    <col min="10" max="10" width="22.296875" customWidth="1"/>
  </cols>
  <sheetData>
    <row r="1" spans="1:10" ht="14">
      <c r="A1" s="182"/>
      <c r="B1" s="182"/>
      <c r="C1" s="181" t="s">
        <v>0</v>
      </c>
      <c r="D1" s="181"/>
      <c r="E1" s="181"/>
      <c r="F1" s="2" t="s">
        <v>1</v>
      </c>
      <c r="G1" s="183" t="s">
        <v>6</v>
      </c>
      <c r="I1" s="7"/>
      <c r="J1" s="180" t="s">
        <v>8</v>
      </c>
    </row>
    <row r="2" spans="1:10" ht="14">
      <c r="A2" s="182"/>
      <c r="B2" s="182"/>
      <c r="C2" s="181"/>
      <c r="D2" s="181"/>
      <c r="E2" s="181"/>
      <c r="F2" s="2" t="s">
        <v>2</v>
      </c>
      <c r="G2" s="184"/>
      <c r="I2" s="6"/>
      <c r="J2" s="181"/>
    </row>
    <row r="3" spans="1:10">
      <c r="A3" s="182"/>
      <c r="B3" s="182"/>
      <c r="C3" s="181"/>
      <c r="D3" s="181"/>
      <c r="E3" s="181"/>
      <c r="F3" s="29" t="s">
        <v>3</v>
      </c>
      <c r="G3" s="16" t="s">
        <v>19</v>
      </c>
      <c r="I3" s="6"/>
      <c r="J3" s="181"/>
    </row>
    <row r="4" spans="1:10">
      <c r="A4" s="182"/>
      <c r="B4" s="182"/>
      <c r="C4" s="181"/>
      <c r="D4" s="181"/>
      <c r="E4" s="181"/>
      <c r="F4" s="181" t="s">
        <v>4</v>
      </c>
      <c r="G4" s="184">
        <v>0</v>
      </c>
      <c r="I4" s="6"/>
      <c r="J4" s="181"/>
    </row>
    <row r="5" spans="1:10">
      <c r="A5" s="182"/>
      <c r="B5" s="182"/>
      <c r="C5" s="181"/>
      <c r="D5" s="181"/>
      <c r="E5" s="181"/>
      <c r="F5" s="181"/>
      <c r="G5" s="184"/>
      <c r="I5" s="6"/>
      <c r="J5" s="181"/>
    </row>
    <row r="6" spans="1:10">
      <c r="A6" s="182"/>
      <c r="B6" s="182"/>
      <c r="C6" s="181" t="s">
        <v>9</v>
      </c>
      <c r="D6" s="181"/>
      <c r="E6" s="181"/>
      <c r="F6" s="181" t="s">
        <v>5</v>
      </c>
      <c r="G6" s="184">
        <v>0</v>
      </c>
      <c r="I6" s="6"/>
      <c r="J6" s="181"/>
    </row>
    <row r="7" spans="1:10">
      <c r="A7" s="182"/>
      <c r="B7" s="182"/>
      <c r="C7" s="181"/>
      <c r="D7" s="181"/>
      <c r="E7" s="181"/>
      <c r="F7" s="181"/>
      <c r="G7" s="184"/>
    </row>
    <row r="8" spans="1:10">
      <c r="A8" s="182"/>
      <c r="B8" s="182"/>
      <c r="C8" s="181"/>
      <c r="D8" s="181"/>
      <c r="E8" s="181"/>
      <c r="F8" s="181"/>
      <c r="G8" s="184"/>
    </row>
    <row r="9" spans="1:10" s="15" customFormat="1" ht="99.65" customHeight="1">
      <c r="A9" s="11" t="s">
        <v>13</v>
      </c>
      <c r="B9" s="11" t="s">
        <v>14</v>
      </c>
      <c r="C9" s="11" t="s">
        <v>11</v>
      </c>
      <c r="D9" s="11" t="s">
        <v>15</v>
      </c>
      <c r="E9" s="11" t="s">
        <v>10</v>
      </c>
      <c r="F9" s="11" t="s">
        <v>16</v>
      </c>
      <c r="G9" s="12" t="s">
        <v>12</v>
      </c>
      <c r="H9" s="13" t="s">
        <v>17</v>
      </c>
      <c r="I9" s="14" t="s">
        <v>18</v>
      </c>
      <c r="J9" s="14" t="s">
        <v>7</v>
      </c>
    </row>
    <row r="10" spans="1:10" ht="63.4" customHeight="1">
      <c r="A10" s="17">
        <v>1</v>
      </c>
      <c r="B10" s="20" t="s">
        <v>32</v>
      </c>
      <c r="C10" s="24" t="s">
        <v>42</v>
      </c>
      <c r="D10" s="24" t="s">
        <v>43</v>
      </c>
      <c r="E10" s="25" t="s">
        <v>41</v>
      </c>
      <c r="F10" s="24" t="s">
        <v>72</v>
      </c>
      <c r="G10" s="26" t="s">
        <v>46</v>
      </c>
      <c r="H10" s="26" t="s">
        <v>23</v>
      </c>
      <c r="I10" s="22" t="s">
        <v>24</v>
      </c>
      <c r="J10" s="22" t="s">
        <v>31</v>
      </c>
    </row>
    <row r="11" spans="1:10" ht="79.900000000000006" customHeight="1">
      <c r="A11" s="17">
        <v>2</v>
      </c>
      <c r="B11" s="18" t="s">
        <v>51</v>
      </c>
      <c r="C11" s="24" t="s">
        <v>20</v>
      </c>
      <c r="D11" s="24" t="s">
        <v>45</v>
      </c>
      <c r="E11" s="25" t="s">
        <v>21</v>
      </c>
      <c r="F11" s="24" t="s">
        <v>28</v>
      </c>
      <c r="G11" s="26" t="s">
        <v>22</v>
      </c>
      <c r="H11" s="26" t="s">
        <v>23</v>
      </c>
      <c r="I11" s="22" t="s">
        <v>24</v>
      </c>
      <c r="J11" s="22" t="s">
        <v>25</v>
      </c>
    </row>
    <row r="12" spans="1:10" ht="63.65" customHeight="1">
      <c r="A12" s="35">
        <v>3</v>
      </c>
      <c r="B12" s="38" t="s">
        <v>26</v>
      </c>
      <c r="C12" s="36" t="s">
        <v>20</v>
      </c>
      <c r="D12" s="27" t="s">
        <v>44</v>
      </c>
      <c r="E12" s="19" t="s">
        <v>27</v>
      </c>
      <c r="F12" s="24" t="s">
        <v>29</v>
      </c>
      <c r="G12" s="26" t="s">
        <v>30</v>
      </c>
      <c r="H12" s="26" t="s">
        <v>23</v>
      </c>
      <c r="I12" s="22" t="s">
        <v>24</v>
      </c>
      <c r="J12" s="39" t="s">
        <v>25</v>
      </c>
    </row>
    <row r="13" spans="1:10" ht="60" customHeight="1">
      <c r="A13" s="17">
        <v>4</v>
      </c>
      <c r="B13" s="37" t="s">
        <v>33</v>
      </c>
      <c r="C13" s="28" t="s">
        <v>42</v>
      </c>
      <c r="D13" s="27" t="s">
        <v>64</v>
      </c>
      <c r="E13" s="31" t="s">
        <v>52</v>
      </c>
      <c r="F13" s="23" t="s">
        <v>63</v>
      </c>
      <c r="G13" s="26" t="s">
        <v>30</v>
      </c>
      <c r="H13" s="26" t="s">
        <v>23</v>
      </c>
      <c r="I13" s="22" t="s">
        <v>24</v>
      </c>
      <c r="J13" s="39" t="s">
        <v>25</v>
      </c>
    </row>
    <row r="14" spans="1:10" ht="60" customHeight="1">
      <c r="A14" s="17">
        <v>5</v>
      </c>
      <c r="B14" s="23" t="s">
        <v>47</v>
      </c>
      <c r="C14" s="24" t="s">
        <v>20</v>
      </c>
      <c r="D14" s="27" t="s">
        <v>65</v>
      </c>
      <c r="E14" s="31" t="s">
        <v>53</v>
      </c>
      <c r="F14" s="23" t="s">
        <v>67</v>
      </c>
      <c r="G14" s="26" t="s">
        <v>66</v>
      </c>
      <c r="H14" s="26" t="s">
        <v>23</v>
      </c>
      <c r="I14" s="22" t="s">
        <v>24</v>
      </c>
      <c r="J14" s="39" t="s">
        <v>25</v>
      </c>
    </row>
    <row r="15" spans="1:10" ht="207" customHeight="1">
      <c r="A15" s="17">
        <v>6</v>
      </c>
      <c r="B15" s="23" t="s">
        <v>48</v>
      </c>
      <c r="C15" s="23" t="s">
        <v>42</v>
      </c>
      <c r="D15" s="27" t="s">
        <v>68</v>
      </c>
      <c r="E15" s="31" t="s">
        <v>53</v>
      </c>
      <c r="F15" s="23" t="s">
        <v>69</v>
      </c>
      <c r="G15" s="26" t="s">
        <v>66</v>
      </c>
      <c r="H15" s="26" t="s">
        <v>23</v>
      </c>
      <c r="I15" s="22" t="s">
        <v>24</v>
      </c>
      <c r="J15" s="8" t="s">
        <v>31</v>
      </c>
    </row>
    <row r="16" spans="1:10" ht="60.65" customHeight="1">
      <c r="A16" s="17">
        <v>7</v>
      </c>
      <c r="B16" s="24" t="s">
        <v>34</v>
      </c>
      <c r="C16" s="23" t="s">
        <v>20</v>
      </c>
      <c r="D16" s="27" t="s">
        <v>70</v>
      </c>
      <c r="E16" s="30" t="s">
        <v>54</v>
      </c>
      <c r="F16" s="23" t="s">
        <v>73</v>
      </c>
      <c r="G16" s="40" t="s">
        <v>71</v>
      </c>
      <c r="H16" s="26" t="s">
        <v>23</v>
      </c>
      <c r="I16" s="22" t="s">
        <v>24</v>
      </c>
      <c r="J16" s="42" t="s">
        <v>31</v>
      </c>
    </row>
    <row r="17" spans="1:10" ht="61.15" customHeight="1">
      <c r="A17" s="17">
        <v>8</v>
      </c>
      <c r="B17" s="24" t="s">
        <v>35</v>
      </c>
      <c r="C17" s="23" t="s">
        <v>20</v>
      </c>
      <c r="D17" s="27" t="s">
        <v>74</v>
      </c>
      <c r="E17" s="31" t="s">
        <v>56</v>
      </c>
      <c r="F17" s="23" t="s">
        <v>77</v>
      </c>
      <c r="G17" s="40" t="s">
        <v>75</v>
      </c>
      <c r="H17" s="40" t="s">
        <v>76</v>
      </c>
      <c r="I17" s="22" t="s">
        <v>24</v>
      </c>
      <c r="J17" s="42" t="s">
        <v>25</v>
      </c>
    </row>
    <row r="18" spans="1:10" ht="60.65" customHeight="1" thickBot="1">
      <c r="A18" s="17">
        <v>9</v>
      </c>
      <c r="B18" s="24" t="s">
        <v>36</v>
      </c>
      <c r="C18" s="23" t="s">
        <v>20</v>
      </c>
      <c r="D18" s="27" t="s">
        <v>78</v>
      </c>
      <c r="E18" s="31" t="s">
        <v>55</v>
      </c>
      <c r="F18" s="23" t="s">
        <v>251</v>
      </c>
      <c r="G18" s="40" t="s">
        <v>79</v>
      </c>
      <c r="H18" s="40" t="s">
        <v>1359</v>
      </c>
      <c r="I18" s="22" t="s">
        <v>24</v>
      </c>
      <c r="J18" s="42" t="s">
        <v>25</v>
      </c>
    </row>
    <row r="19" spans="1:10" ht="60.65" customHeight="1" thickBot="1">
      <c r="A19" s="17">
        <v>10</v>
      </c>
      <c r="B19" s="24" t="s">
        <v>37</v>
      </c>
      <c r="C19" s="23" t="s">
        <v>20</v>
      </c>
      <c r="D19" s="27" t="s">
        <v>252</v>
      </c>
      <c r="E19" s="32" t="s">
        <v>57</v>
      </c>
      <c r="F19" s="23" t="s">
        <v>253</v>
      </c>
      <c r="G19" s="40" t="s">
        <v>254</v>
      </c>
      <c r="H19" s="40" t="s">
        <v>76</v>
      </c>
      <c r="I19" s="22" t="s">
        <v>24</v>
      </c>
      <c r="J19" s="42" t="s">
        <v>255</v>
      </c>
    </row>
    <row r="20" spans="1:10" ht="62.5" customHeight="1" thickBot="1">
      <c r="A20" s="17">
        <v>11</v>
      </c>
      <c r="B20" s="24" t="s">
        <v>38</v>
      </c>
      <c r="C20" s="23" t="s">
        <v>20</v>
      </c>
      <c r="D20" s="27" t="s">
        <v>256</v>
      </c>
      <c r="E20" s="33" t="s">
        <v>58</v>
      </c>
      <c r="F20" s="23" t="s">
        <v>258</v>
      </c>
      <c r="G20" s="40" t="s">
        <v>257</v>
      </c>
      <c r="H20" s="40" t="s">
        <v>76</v>
      </c>
      <c r="I20" s="22" t="s">
        <v>24</v>
      </c>
      <c r="J20" s="42" t="s">
        <v>255</v>
      </c>
    </row>
    <row r="21" spans="1:10" ht="61.15" customHeight="1" thickBot="1">
      <c r="A21" s="17">
        <v>12</v>
      </c>
      <c r="B21" s="24" t="s">
        <v>39</v>
      </c>
      <c r="C21" s="23" t="s">
        <v>20</v>
      </c>
      <c r="D21" s="27" t="s">
        <v>985</v>
      </c>
      <c r="E21" s="32" t="s">
        <v>59</v>
      </c>
      <c r="F21" s="23" t="s">
        <v>984</v>
      </c>
      <c r="G21" s="40" t="s">
        <v>259</v>
      </c>
      <c r="H21" s="40" t="s">
        <v>76</v>
      </c>
      <c r="I21" s="22" t="s">
        <v>24</v>
      </c>
      <c r="J21" s="42" t="s">
        <v>25</v>
      </c>
    </row>
    <row r="22" spans="1:10" ht="61.15" customHeight="1" thickBot="1">
      <c r="A22" s="17">
        <v>13</v>
      </c>
      <c r="B22" s="23" t="s">
        <v>40</v>
      </c>
      <c r="C22" s="23" t="s">
        <v>20</v>
      </c>
      <c r="D22" s="27" t="s">
        <v>986</v>
      </c>
      <c r="E22" s="33" t="s">
        <v>60</v>
      </c>
      <c r="F22" s="23" t="s">
        <v>987</v>
      </c>
      <c r="G22" s="124" t="s">
        <v>988</v>
      </c>
      <c r="H22" s="40" t="s">
        <v>76</v>
      </c>
      <c r="I22" s="22" t="s">
        <v>24</v>
      </c>
      <c r="J22" s="42" t="s">
        <v>25</v>
      </c>
    </row>
    <row r="23" spans="1:10" ht="61.9" customHeight="1" thickBot="1">
      <c r="A23" s="17">
        <v>14</v>
      </c>
      <c r="B23" s="23" t="s">
        <v>49</v>
      </c>
      <c r="C23" s="23" t="s">
        <v>20</v>
      </c>
      <c r="D23" s="27" t="s">
        <v>1025</v>
      </c>
      <c r="E23" s="33" t="s">
        <v>61</v>
      </c>
      <c r="F23" s="23" t="s">
        <v>1027</v>
      </c>
      <c r="G23" s="42" t="s">
        <v>1026</v>
      </c>
      <c r="H23" s="40" t="s">
        <v>76</v>
      </c>
      <c r="I23" s="22" t="s">
        <v>24</v>
      </c>
      <c r="J23" s="42" t="s">
        <v>25</v>
      </c>
    </row>
    <row r="24" spans="1:10" ht="58.9" customHeight="1" thickBot="1">
      <c r="A24" s="17">
        <v>15</v>
      </c>
      <c r="B24" s="24" t="s">
        <v>50</v>
      </c>
      <c r="C24" s="23" t="s">
        <v>20</v>
      </c>
      <c r="D24" s="27" t="s">
        <v>1028</v>
      </c>
      <c r="E24" s="33" t="s">
        <v>62</v>
      </c>
      <c r="F24" s="23" t="s">
        <v>1029</v>
      </c>
      <c r="G24" s="42" t="s">
        <v>1030</v>
      </c>
      <c r="H24" s="42" t="s">
        <v>23</v>
      </c>
      <c r="I24" s="22" t="s">
        <v>24</v>
      </c>
      <c r="J24" s="42" t="s">
        <v>25</v>
      </c>
    </row>
    <row r="25" spans="1:10" ht="205.5" customHeight="1">
      <c r="A25" s="21">
        <v>16</v>
      </c>
      <c r="B25" s="23" t="s">
        <v>1321</v>
      </c>
      <c r="C25" s="40" t="s">
        <v>1322</v>
      </c>
      <c r="D25" s="41" t="s">
        <v>1323</v>
      </c>
      <c r="E25" s="41" t="s">
        <v>1324</v>
      </c>
      <c r="F25" s="8" t="s">
        <v>1350</v>
      </c>
      <c r="G25" s="8" t="s">
        <v>1348</v>
      </c>
      <c r="H25" s="42" t="s">
        <v>1358</v>
      </c>
      <c r="I25" s="179">
        <v>45715</v>
      </c>
      <c r="J25" s="8"/>
    </row>
    <row r="26" spans="1:10" ht="171" customHeight="1">
      <c r="A26" s="1">
        <v>17</v>
      </c>
      <c r="B26" s="30" t="s">
        <v>1325</v>
      </c>
      <c r="C26" s="40" t="s">
        <v>1322</v>
      </c>
      <c r="D26" s="41" t="s">
        <v>1326</v>
      </c>
      <c r="E26" s="8" t="s">
        <v>1327</v>
      </c>
      <c r="F26" s="8" t="s">
        <v>1351</v>
      </c>
      <c r="G26" s="8" t="s">
        <v>1349</v>
      </c>
      <c r="H26" s="42" t="s">
        <v>1358</v>
      </c>
      <c r="I26" s="22" t="s">
        <v>1328</v>
      </c>
      <c r="J26" s="8"/>
    </row>
    <row r="27" spans="1:10" ht="232.5" customHeight="1">
      <c r="A27" s="1">
        <v>18</v>
      </c>
      <c r="B27" s="30" t="s">
        <v>1329</v>
      </c>
      <c r="C27" s="40" t="s">
        <v>1322</v>
      </c>
      <c r="D27" s="41" t="s">
        <v>1330</v>
      </c>
      <c r="E27" s="41" t="s">
        <v>1331</v>
      </c>
      <c r="F27" s="8" t="s">
        <v>1352</v>
      </c>
      <c r="G27" s="8" t="s">
        <v>1348</v>
      </c>
      <c r="H27" s="42" t="s">
        <v>1358</v>
      </c>
      <c r="I27" s="22" t="s">
        <v>1328</v>
      </c>
      <c r="J27" s="8"/>
    </row>
    <row r="28" spans="1:10" ht="229.5" customHeight="1">
      <c r="A28" s="1">
        <v>19</v>
      </c>
      <c r="B28" s="30" t="s">
        <v>1332</v>
      </c>
      <c r="C28" s="40" t="s">
        <v>1322</v>
      </c>
      <c r="D28" s="41" t="s">
        <v>1333</v>
      </c>
      <c r="E28" s="41" t="s">
        <v>1334</v>
      </c>
      <c r="F28" s="8" t="s">
        <v>1353</v>
      </c>
      <c r="G28" s="8" t="s">
        <v>1347</v>
      </c>
      <c r="H28" s="42" t="s">
        <v>1358</v>
      </c>
      <c r="I28" s="22" t="s">
        <v>1328</v>
      </c>
      <c r="J28" s="8"/>
    </row>
    <row r="29" spans="1:10" ht="228" customHeight="1">
      <c r="A29" s="1">
        <v>20</v>
      </c>
      <c r="B29" s="30" t="s">
        <v>1335</v>
      </c>
      <c r="C29" s="40" t="s">
        <v>1322</v>
      </c>
      <c r="D29" s="41" t="s">
        <v>1336</v>
      </c>
      <c r="E29" s="41" t="s">
        <v>1334</v>
      </c>
      <c r="F29" s="8" t="s">
        <v>1354</v>
      </c>
      <c r="G29" s="8" t="s">
        <v>1347</v>
      </c>
      <c r="H29" s="42" t="s">
        <v>1358</v>
      </c>
      <c r="I29" s="22" t="s">
        <v>1328</v>
      </c>
      <c r="J29" s="8"/>
    </row>
    <row r="30" spans="1:10" ht="261.75" customHeight="1">
      <c r="A30" s="30">
        <v>21</v>
      </c>
      <c r="B30" s="30" t="s">
        <v>1337</v>
      </c>
      <c r="C30" s="40" t="s">
        <v>1322</v>
      </c>
      <c r="D30" s="41" t="s">
        <v>1338</v>
      </c>
      <c r="E30" s="41" t="s">
        <v>1339</v>
      </c>
      <c r="F30" s="8" t="s">
        <v>1356</v>
      </c>
      <c r="G30" s="8" t="s">
        <v>1346</v>
      </c>
      <c r="H30" s="42" t="s">
        <v>1358</v>
      </c>
      <c r="I30" s="22" t="s">
        <v>1328</v>
      </c>
      <c r="J30" s="8"/>
    </row>
    <row r="31" spans="1:10" ht="223.5" customHeight="1">
      <c r="A31" s="30">
        <v>22</v>
      </c>
      <c r="B31" s="30" t="s">
        <v>1340</v>
      </c>
      <c r="C31" s="40" t="s">
        <v>1322</v>
      </c>
      <c r="D31" s="41" t="s">
        <v>1341</v>
      </c>
      <c r="E31" s="8" t="s">
        <v>1342</v>
      </c>
      <c r="F31" s="8" t="s">
        <v>1357</v>
      </c>
      <c r="G31" s="8" t="s">
        <v>1346</v>
      </c>
      <c r="H31" s="42" t="s">
        <v>1358</v>
      </c>
      <c r="I31" s="22" t="s">
        <v>1328</v>
      </c>
      <c r="J31" s="8"/>
    </row>
    <row r="32" spans="1:10" ht="183" customHeight="1">
      <c r="A32" s="30">
        <v>23</v>
      </c>
      <c r="B32" s="30" t="s">
        <v>1343</v>
      </c>
      <c r="C32" s="40" t="s">
        <v>1322</v>
      </c>
      <c r="D32" s="41" t="s">
        <v>1344</v>
      </c>
      <c r="E32" s="41" t="s">
        <v>1345</v>
      </c>
      <c r="F32" s="8" t="s">
        <v>1355</v>
      </c>
      <c r="G32" s="8" t="s">
        <v>1346</v>
      </c>
      <c r="H32" s="42" t="s">
        <v>1358</v>
      </c>
      <c r="I32" s="22" t="s">
        <v>1328</v>
      </c>
      <c r="J32" s="8"/>
    </row>
    <row r="33" spans="1:10" ht="10.5" customHeight="1">
      <c r="A33" s="1"/>
      <c r="B33" s="1"/>
      <c r="C33" s="3"/>
      <c r="D33" s="8"/>
      <c r="E33" s="8"/>
      <c r="F33" s="8"/>
      <c r="G33" s="8"/>
      <c r="H33" s="8"/>
      <c r="I33" s="8"/>
      <c r="J33" s="8"/>
    </row>
    <row r="34" spans="1:10" ht="10.5" customHeight="1">
      <c r="A34" s="1"/>
      <c r="B34" s="1"/>
      <c r="C34" s="3"/>
      <c r="D34" s="8"/>
      <c r="E34" s="8"/>
      <c r="F34" s="8"/>
      <c r="G34" s="8"/>
      <c r="H34" s="8"/>
      <c r="I34" s="8"/>
      <c r="J34" s="8"/>
    </row>
    <row r="35" spans="1:10" ht="10.5" customHeight="1">
      <c r="A35" s="1"/>
      <c r="B35" s="1"/>
      <c r="C35" s="3"/>
      <c r="D35" s="8"/>
      <c r="E35" s="8"/>
      <c r="F35" s="8"/>
      <c r="G35" s="8"/>
      <c r="H35" s="8"/>
      <c r="I35" s="8"/>
      <c r="J35" s="8"/>
    </row>
    <row r="36" spans="1:10" ht="10.5" customHeight="1">
      <c r="A36" s="9"/>
      <c r="B36" s="9"/>
      <c r="C36" s="10"/>
      <c r="D36" s="8"/>
      <c r="E36" s="8"/>
      <c r="F36" s="8"/>
      <c r="G36" s="8"/>
      <c r="H36" s="8"/>
      <c r="I36" s="8"/>
      <c r="J36" s="8"/>
    </row>
    <row r="37" spans="1:10">
      <c r="A37" s="4"/>
      <c r="B37" s="5"/>
      <c r="C37" s="4"/>
      <c r="D37" s="4"/>
      <c r="E37" s="4"/>
      <c r="F37" s="4"/>
      <c r="G37" s="4"/>
      <c r="H37" s="4"/>
      <c r="I37" s="4"/>
      <c r="J37" s="4"/>
    </row>
    <row r="38" spans="1:10">
      <c r="A38" s="4"/>
      <c r="B38" s="4"/>
      <c r="C38" s="4"/>
      <c r="D38" s="4"/>
      <c r="E38" s="4"/>
      <c r="F38" s="4"/>
      <c r="G38" s="4"/>
      <c r="H38" s="4"/>
      <c r="I38" s="4"/>
      <c r="J38" s="4"/>
    </row>
    <row r="39" spans="1:10">
      <c r="A39" s="4"/>
      <c r="B39" s="4"/>
      <c r="C39" s="4"/>
      <c r="D39" s="4"/>
      <c r="E39" s="4"/>
      <c r="F39" s="4"/>
      <c r="G39" s="4"/>
      <c r="H39" s="4"/>
      <c r="I39" s="4"/>
      <c r="J39" s="4"/>
    </row>
    <row r="40" spans="1:10">
      <c r="A40" s="4"/>
      <c r="B40" s="4"/>
      <c r="C40" s="4"/>
      <c r="D40" s="4"/>
      <c r="E40" s="4"/>
      <c r="F40" s="4"/>
      <c r="G40" s="4"/>
      <c r="H40" s="4"/>
      <c r="I40" s="4"/>
      <c r="J40" s="4"/>
    </row>
    <row r="41" spans="1:10">
      <c r="A41" s="4"/>
      <c r="B41" s="4"/>
      <c r="C41" s="4"/>
      <c r="D41" s="4"/>
      <c r="E41" s="4"/>
      <c r="F41" s="4"/>
      <c r="G41" s="4"/>
      <c r="H41" s="4"/>
      <c r="I41" s="4"/>
      <c r="J41" s="4"/>
    </row>
    <row r="42" spans="1:10">
      <c r="A42" s="4"/>
      <c r="B42" s="4"/>
      <c r="C42" s="4"/>
      <c r="D42" s="4"/>
      <c r="E42" s="4"/>
      <c r="F42" s="4"/>
      <c r="G42" s="4"/>
      <c r="H42" s="4"/>
      <c r="I42" s="4"/>
      <c r="J42" s="4"/>
    </row>
    <row r="43" spans="1:10">
      <c r="A43" s="4"/>
      <c r="B43" s="4"/>
      <c r="C43" s="4"/>
      <c r="D43" s="4"/>
      <c r="E43" s="4"/>
      <c r="F43" s="4"/>
      <c r="G43" s="4"/>
      <c r="H43" s="4"/>
      <c r="I43" s="4"/>
      <c r="J43" s="4"/>
    </row>
    <row r="44" spans="1:10">
      <c r="A44" s="4"/>
      <c r="B44" s="4"/>
      <c r="C44" s="4"/>
      <c r="D44" s="4"/>
      <c r="E44" s="4"/>
      <c r="F44" s="4"/>
      <c r="G44" s="4"/>
      <c r="H44" s="4"/>
      <c r="I44" s="4"/>
      <c r="J44" s="4"/>
    </row>
    <row r="45" spans="1:10">
      <c r="A45" s="4"/>
      <c r="B45" s="4"/>
      <c r="C45" s="4"/>
      <c r="D45" s="4"/>
      <c r="E45" s="4"/>
      <c r="F45" s="4"/>
      <c r="G45" s="4"/>
      <c r="H45" s="4"/>
      <c r="I45" s="4"/>
      <c r="J45" s="4"/>
    </row>
    <row r="46" spans="1:10">
      <c r="A46" s="4"/>
      <c r="B46" s="4"/>
      <c r="C46" s="4"/>
      <c r="D46" s="4"/>
      <c r="E46" s="4"/>
      <c r="F46" s="4"/>
      <c r="G46" s="4"/>
      <c r="H46" s="4"/>
      <c r="I46" s="4"/>
      <c r="J46" s="4"/>
    </row>
  </sheetData>
  <mergeCells count="9">
    <mergeCell ref="J1:J6"/>
    <mergeCell ref="A1:B8"/>
    <mergeCell ref="C1:E5"/>
    <mergeCell ref="C6:E8"/>
    <mergeCell ref="G1:G2"/>
    <mergeCell ref="F4:F5"/>
    <mergeCell ref="G4:G5"/>
    <mergeCell ref="F6:F8"/>
    <mergeCell ref="G6:G8"/>
  </mergeCells>
  <printOptions horizontalCentered="1"/>
  <pageMargins left="0.7" right="0.7" top="0.75" bottom="0.75" header="0.3" footer="0.3"/>
  <pageSetup paperSize="9" scale="79" fitToHeight="0"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30A68-482A-45A1-9718-FDD9D47E03EA}">
  <dimension ref="A1:Q31"/>
  <sheetViews>
    <sheetView workbookViewId="0">
      <selection sqref="A1:XFD1048576"/>
    </sheetView>
  </sheetViews>
  <sheetFormatPr defaultColWidth="9.296875" defaultRowHeight="13"/>
  <cols>
    <col min="1" max="1" width="7.69921875" style="46" bestFit="1" customWidth="1"/>
    <col min="2" max="2" width="35.5" style="50" bestFit="1" customWidth="1"/>
    <col min="3" max="3" width="36.5" style="50" customWidth="1"/>
    <col min="4" max="4" width="36.296875" style="50" customWidth="1"/>
    <col min="5" max="5" width="32.296875" style="50" customWidth="1"/>
    <col min="6" max="6" width="29.296875" style="50" bestFit="1" customWidth="1"/>
    <col min="7" max="7" width="30.796875" style="50" bestFit="1" customWidth="1"/>
    <col min="8" max="8" width="25.796875" style="50" bestFit="1" customWidth="1"/>
    <col min="9" max="9" width="29.5" style="50" bestFit="1" customWidth="1"/>
    <col min="10" max="10" width="28" style="50" bestFit="1" customWidth="1"/>
    <col min="11" max="11" width="27.5" style="50" bestFit="1" customWidth="1"/>
    <col min="12" max="12" width="17.19921875" style="50" bestFit="1" customWidth="1"/>
    <col min="13" max="13" width="50.69921875" style="46" bestFit="1" customWidth="1"/>
    <col min="14" max="14" width="16.19921875" style="46" bestFit="1" customWidth="1"/>
    <col min="15" max="15" width="22.69921875" style="46" bestFit="1" customWidth="1"/>
    <col min="16" max="16" width="33.5" style="46" bestFit="1" customWidth="1"/>
    <col min="17" max="17" width="21.19921875" style="46" customWidth="1"/>
    <col min="18" max="16384" width="9.296875" style="46"/>
  </cols>
  <sheetData>
    <row r="1" spans="1:17" ht="14">
      <c r="A1" s="188"/>
      <c r="B1" s="188"/>
      <c r="C1" s="263"/>
      <c r="D1" s="263"/>
      <c r="E1" s="263"/>
      <c r="F1" s="263" t="s">
        <v>0</v>
      </c>
      <c r="G1" s="263"/>
      <c r="H1" s="263"/>
      <c r="I1" s="263"/>
      <c r="J1" s="263"/>
      <c r="K1" s="263"/>
      <c r="L1" s="263"/>
      <c r="M1" s="263"/>
      <c r="N1" s="263"/>
      <c r="O1" s="44" t="s">
        <v>1156</v>
      </c>
      <c r="P1" s="44" t="s">
        <v>1157</v>
      </c>
    </row>
    <row r="2" spans="1:17" ht="14">
      <c r="A2" s="188"/>
      <c r="B2" s="188"/>
      <c r="C2" s="263"/>
      <c r="D2" s="263"/>
      <c r="E2" s="263"/>
      <c r="F2" s="263"/>
      <c r="G2" s="263"/>
      <c r="H2" s="263"/>
      <c r="I2" s="263"/>
      <c r="J2" s="263"/>
      <c r="K2" s="263"/>
      <c r="L2" s="263"/>
      <c r="M2" s="263"/>
      <c r="N2" s="263"/>
      <c r="O2" s="44" t="s">
        <v>1158</v>
      </c>
      <c r="P2" s="44">
        <v>1</v>
      </c>
    </row>
    <row r="3" spans="1:17" ht="14">
      <c r="A3" s="188"/>
      <c r="B3" s="188"/>
      <c r="C3" s="263"/>
      <c r="D3" s="263"/>
      <c r="E3" s="263"/>
      <c r="F3" s="263"/>
      <c r="G3" s="263"/>
      <c r="H3" s="263"/>
      <c r="I3" s="263"/>
      <c r="J3" s="263"/>
      <c r="K3" s="263"/>
      <c r="L3" s="263"/>
      <c r="M3" s="263"/>
      <c r="N3" s="263"/>
      <c r="O3" s="44" t="s">
        <v>1159</v>
      </c>
      <c r="P3" s="44" t="s">
        <v>195</v>
      </c>
    </row>
    <row r="4" spans="1:17" ht="14">
      <c r="A4" s="188"/>
      <c r="B4" s="188"/>
      <c r="C4" s="263"/>
      <c r="D4" s="263"/>
      <c r="E4" s="263"/>
      <c r="F4" s="263" t="s">
        <v>1160</v>
      </c>
      <c r="G4" s="263"/>
      <c r="H4" s="263"/>
      <c r="I4" s="263"/>
      <c r="J4" s="263"/>
      <c r="K4" s="263"/>
      <c r="L4" s="263"/>
      <c r="M4" s="263"/>
      <c r="N4" s="263"/>
      <c r="O4" s="44" t="s">
        <v>4</v>
      </c>
      <c r="P4" s="44">
        <v>4</v>
      </c>
    </row>
    <row r="5" spans="1:17" ht="14">
      <c r="A5" s="188"/>
      <c r="B5" s="188"/>
      <c r="C5" s="264"/>
      <c r="D5" s="264"/>
      <c r="E5" s="264"/>
      <c r="F5" s="264"/>
      <c r="G5" s="264"/>
      <c r="H5" s="264"/>
      <c r="I5" s="264"/>
      <c r="J5" s="264"/>
      <c r="K5" s="264"/>
      <c r="L5" s="264"/>
      <c r="M5" s="264"/>
      <c r="N5" s="264"/>
      <c r="O5" s="155" t="s">
        <v>5</v>
      </c>
      <c r="P5" s="155" t="s">
        <v>260</v>
      </c>
    </row>
    <row r="6" spans="1:17" ht="56">
      <c r="A6" s="166" t="s">
        <v>87</v>
      </c>
      <c r="B6" s="167" t="s">
        <v>88</v>
      </c>
      <c r="C6" s="168" t="s">
        <v>1161</v>
      </c>
      <c r="D6" s="168" t="s">
        <v>91</v>
      </c>
      <c r="E6" s="168" t="s">
        <v>1162</v>
      </c>
      <c r="F6" s="166" t="s">
        <v>1163</v>
      </c>
      <c r="G6" s="166" t="s">
        <v>94</v>
      </c>
      <c r="H6" s="168" t="s">
        <v>95</v>
      </c>
      <c r="I6" s="168" t="s">
        <v>96</v>
      </c>
      <c r="J6" s="168" t="s">
        <v>1164</v>
      </c>
      <c r="K6" s="168" t="s">
        <v>101</v>
      </c>
      <c r="L6" s="168" t="s">
        <v>102</v>
      </c>
      <c r="M6" s="166" t="s">
        <v>1165</v>
      </c>
      <c r="N6" s="166" t="s">
        <v>104</v>
      </c>
      <c r="O6" s="166" t="s">
        <v>105</v>
      </c>
      <c r="P6" s="169" t="s">
        <v>106</v>
      </c>
      <c r="Q6" s="170" t="s">
        <v>1166</v>
      </c>
    </row>
    <row r="7" spans="1:17" ht="28">
      <c r="A7" s="171">
        <v>1</v>
      </c>
      <c r="B7" s="172" t="s">
        <v>314</v>
      </c>
      <c r="C7" s="172" t="s">
        <v>1197</v>
      </c>
      <c r="D7" s="173" t="s">
        <v>1198</v>
      </c>
      <c r="E7" s="173" t="s">
        <v>128</v>
      </c>
      <c r="F7" s="173" t="s">
        <v>1199</v>
      </c>
      <c r="G7" s="173" t="s">
        <v>70</v>
      </c>
      <c r="H7" s="173">
        <v>1</v>
      </c>
      <c r="I7" s="173" t="s">
        <v>71</v>
      </c>
      <c r="J7" s="173">
        <v>0</v>
      </c>
      <c r="K7" s="173" t="s">
        <v>1200</v>
      </c>
      <c r="L7" s="173" t="s">
        <v>1201</v>
      </c>
      <c r="M7" s="171" t="s">
        <v>1202</v>
      </c>
      <c r="N7" s="171" t="s">
        <v>1203</v>
      </c>
      <c r="O7" s="171" t="s">
        <v>1204</v>
      </c>
      <c r="P7" s="171">
        <v>100</v>
      </c>
      <c r="Q7" s="51" t="s">
        <v>1175</v>
      </c>
    </row>
    <row r="8" spans="1:17" ht="14">
      <c r="A8" s="171">
        <v>2</v>
      </c>
      <c r="B8" s="172" t="s">
        <v>380</v>
      </c>
      <c r="C8" s="172" t="s">
        <v>1205</v>
      </c>
      <c r="D8" s="173" t="s">
        <v>1198</v>
      </c>
      <c r="E8" s="173" t="s">
        <v>128</v>
      </c>
      <c r="F8" s="173" t="s">
        <v>1199</v>
      </c>
      <c r="G8" s="173" t="s">
        <v>70</v>
      </c>
      <c r="H8" s="173">
        <v>2</v>
      </c>
      <c r="I8" s="173" t="s">
        <v>71</v>
      </c>
      <c r="J8" s="173">
        <v>0</v>
      </c>
      <c r="K8" s="173" t="s">
        <v>1200</v>
      </c>
      <c r="L8" s="173" t="s">
        <v>1201</v>
      </c>
      <c r="M8" s="171" t="s">
        <v>1202</v>
      </c>
      <c r="N8" s="171" t="s">
        <v>1203</v>
      </c>
      <c r="O8" s="171" t="s">
        <v>1204</v>
      </c>
      <c r="P8" s="171">
        <v>20</v>
      </c>
      <c r="Q8" s="51" t="s">
        <v>1175</v>
      </c>
    </row>
    <row r="9" spans="1:17" ht="14">
      <c r="A9" s="171">
        <v>3</v>
      </c>
      <c r="B9" s="172" t="s">
        <v>1206</v>
      </c>
      <c r="C9" s="172" t="s">
        <v>1177</v>
      </c>
      <c r="D9" s="173" t="s">
        <v>1198</v>
      </c>
      <c r="E9" s="173" t="s">
        <v>128</v>
      </c>
      <c r="F9" s="173" t="s">
        <v>1199</v>
      </c>
      <c r="G9" s="173" t="s">
        <v>70</v>
      </c>
      <c r="H9" s="173">
        <v>3</v>
      </c>
      <c r="I9" s="173" t="s">
        <v>71</v>
      </c>
      <c r="J9" s="173">
        <v>0</v>
      </c>
      <c r="K9" s="173" t="s">
        <v>1200</v>
      </c>
      <c r="L9" s="173" t="s">
        <v>1201</v>
      </c>
      <c r="M9" s="171" t="s">
        <v>1202</v>
      </c>
      <c r="N9" s="171" t="s">
        <v>1203</v>
      </c>
      <c r="O9" s="171" t="s">
        <v>1204</v>
      </c>
      <c r="P9" s="171">
        <v>20</v>
      </c>
      <c r="Q9" s="51" t="s">
        <v>1175</v>
      </c>
    </row>
    <row r="10" spans="1:17" ht="28">
      <c r="A10" s="171">
        <v>4</v>
      </c>
      <c r="B10" s="172" t="s">
        <v>1207</v>
      </c>
      <c r="C10" s="172" t="s">
        <v>1208</v>
      </c>
      <c r="D10" s="173" t="s">
        <v>48</v>
      </c>
      <c r="E10" s="173" t="s">
        <v>128</v>
      </c>
      <c r="F10" s="173" t="s">
        <v>1199</v>
      </c>
      <c r="G10" s="173" t="s">
        <v>68</v>
      </c>
      <c r="H10" s="162">
        <v>2</v>
      </c>
      <c r="I10" s="162" t="s">
        <v>1209</v>
      </c>
      <c r="J10" s="173">
        <v>0</v>
      </c>
      <c r="K10" s="162" t="s">
        <v>1200</v>
      </c>
      <c r="L10" s="162" t="s">
        <v>1201</v>
      </c>
      <c r="M10" s="174" t="s">
        <v>1210</v>
      </c>
      <c r="N10" s="162" t="s">
        <v>1211</v>
      </c>
      <c r="O10" s="162" t="s">
        <v>1212</v>
      </c>
      <c r="P10" s="162">
        <v>250</v>
      </c>
      <c r="Q10" s="51" t="s">
        <v>1175</v>
      </c>
    </row>
    <row r="11" spans="1:17" ht="14">
      <c r="A11" s="171">
        <v>5</v>
      </c>
      <c r="B11" s="172" t="s">
        <v>436</v>
      </c>
      <c r="C11" s="172" t="s">
        <v>1213</v>
      </c>
      <c r="D11" s="173" t="s">
        <v>48</v>
      </c>
      <c r="E11" s="173" t="s">
        <v>128</v>
      </c>
      <c r="F11" s="173" t="s">
        <v>1199</v>
      </c>
      <c r="G11" s="173" t="s">
        <v>65</v>
      </c>
      <c r="H11" s="173">
        <v>6</v>
      </c>
      <c r="I11" s="173" t="s">
        <v>1171</v>
      </c>
      <c r="J11" s="173">
        <v>0</v>
      </c>
      <c r="K11" s="173" t="s">
        <v>1200</v>
      </c>
      <c r="L11" s="173" t="s">
        <v>1201</v>
      </c>
      <c r="M11" s="171" t="s">
        <v>1202</v>
      </c>
      <c r="N11" s="171" t="s">
        <v>1214</v>
      </c>
      <c r="O11" s="173" t="s">
        <v>1215</v>
      </c>
      <c r="P11" s="171">
        <v>5</v>
      </c>
      <c r="Q11" s="51" t="s">
        <v>1175</v>
      </c>
    </row>
    <row r="12" spans="1:17" ht="14">
      <c r="A12" s="171">
        <v>6</v>
      </c>
      <c r="B12" s="172" t="s">
        <v>1216</v>
      </c>
      <c r="C12" s="172" t="s">
        <v>1178</v>
      </c>
      <c r="D12" s="173" t="s">
        <v>1198</v>
      </c>
      <c r="E12" s="173" t="s">
        <v>128</v>
      </c>
      <c r="F12" s="173" t="s">
        <v>1199</v>
      </c>
      <c r="G12" s="173" t="s">
        <v>70</v>
      </c>
      <c r="H12" s="173">
        <v>4</v>
      </c>
      <c r="I12" s="173" t="s">
        <v>71</v>
      </c>
      <c r="J12" s="173">
        <v>0</v>
      </c>
      <c r="K12" s="173" t="s">
        <v>1200</v>
      </c>
      <c r="L12" s="173" t="s">
        <v>1201</v>
      </c>
      <c r="M12" s="171" t="s">
        <v>1202</v>
      </c>
      <c r="N12" s="171" t="s">
        <v>1203</v>
      </c>
      <c r="O12" s="171" t="s">
        <v>1204</v>
      </c>
      <c r="P12" s="171">
        <v>20</v>
      </c>
      <c r="Q12" s="51" t="s">
        <v>1175</v>
      </c>
    </row>
    <row r="13" spans="1:17" ht="28">
      <c r="A13" s="171">
        <v>7</v>
      </c>
      <c r="B13" s="172" t="s">
        <v>1217</v>
      </c>
      <c r="C13" s="172" t="s">
        <v>1218</v>
      </c>
      <c r="D13" s="173" t="s">
        <v>1198</v>
      </c>
      <c r="E13" s="173" t="s">
        <v>128</v>
      </c>
      <c r="F13" s="173" t="s">
        <v>1199</v>
      </c>
      <c r="G13" s="173" t="s">
        <v>70</v>
      </c>
      <c r="H13" s="173">
        <v>5</v>
      </c>
      <c r="I13" s="173" t="s">
        <v>71</v>
      </c>
      <c r="J13" s="173">
        <v>0</v>
      </c>
      <c r="K13" s="173" t="s">
        <v>1200</v>
      </c>
      <c r="L13" s="173" t="s">
        <v>1201</v>
      </c>
      <c r="M13" s="171" t="s">
        <v>1202</v>
      </c>
      <c r="N13" s="171" t="s">
        <v>1203</v>
      </c>
      <c r="O13" s="171" t="s">
        <v>1204</v>
      </c>
      <c r="P13" s="171">
        <v>20</v>
      </c>
      <c r="Q13" s="51" t="s">
        <v>1175</v>
      </c>
    </row>
    <row r="14" spans="1:17" ht="14">
      <c r="A14" s="171">
        <v>8</v>
      </c>
      <c r="B14" s="172" t="s">
        <v>1219</v>
      </c>
      <c r="C14" s="172" t="s">
        <v>253</v>
      </c>
      <c r="D14" s="173" t="s">
        <v>48</v>
      </c>
      <c r="E14" s="173" t="s">
        <v>128</v>
      </c>
      <c r="F14" s="173" t="s">
        <v>1199</v>
      </c>
      <c r="G14" s="173" t="s">
        <v>68</v>
      </c>
      <c r="H14" s="162">
        <v>1</v>
      </c>
      <c r="I14" s="162" t="s">
        <v>1209</v>
      </c>
      <c r="J14" s="173">
        <v>0</v>
      </c>
      <c r="K14" s="162" t="s">
        <v>1200</v>
      </c>
      <c r="L14" s="162" t="s">
        <v>1201</v>
      </c>
      <c r="M14" s="174" t="s">
        <v>1210</v>
      </c>
      <c r="N14" s="162" t="s">
        <v>1220</v>
      </c>
      <c r="O14" s="162" t="s">
        <v>1212</v>
      </c>
      <c r="P14" s="162">
        <v>50</v>
      </c>
      <c r="Q14" s="51" t="s">
        <v>1175</v>
      </c>
    </row>
    <row r="15" spans="1:17" ht="14">
      <c r="A15" s="171">
        <v>9</v>
      </c>
      <c r="B15" s="172" t="s">
        <v>497</v>
      </c>
      <c r="C15" s="172" t="s">
        <v>1221</v>
      </c>
      <c r="D15" s="173" t="s">
        <v>1198</v>
      </c>
      <c r="E15" s="173" t="s">
        <v>128</v>
      </c>
      <c r="F15" s="173" t="s">
        <v>1199</v>
      </c>
      <c r="G15" s="173" t="s">
        <v>70</v>
      </c>
      <c r="H15" s="173">
        <v>6</v>
      </c>
      <c r="I15" s="173" t="s">
        <v>71</v>
      </c>
      <c r="J15" s="173">
        <v>0</v>
      </c>
      <c r="K15" s="173" t="s">
        <v>1200</v>
      </c>
      <c r="L15" s="173" t="s">
        <v>1201</v>
      </c>
      <c r="M15" s="171" t="s">
        <v>1202</v>
      </c>
      <c r="N15" s="171" t="s">
        <v>1203</v>
      </c>
      <c r="O15" s="171" t="s">
        <v>1204</v>
      </c>
      <c r="P15" s="171">
        <v>20</v>
      </c>
      <c r="Q15" s="51" t="s">
        <v>1175</v>
      </c>
    </row>
    <row r="16" spans="1:17" ht="28">
      <c r="A16" s="171">
        <v>10</v>
      </c>
      <c r="B16" s="172" t="s">
        <v>508</v>
      </c>
      <c r="C16" s="172" t="s">
        <v>144</v>
      </c>
      <c r="D16" s="173" t="s">
        <v>1222</v>
      </c>
      <c r="E16" s="173" t="s">
        <v>128</v>
      </c>
      <c r="F16" s="173" t="s">
        <v>1223</v>
      </c>
      <c r="G16" s="173" t="s">
        <v>1224</v>
      </c>
      <c r="H16" s="173" t="s">
        <v>1225</v>
      </c>
      <c r="I16" s="173" t="s">
        <v>1226</v>
      </c>
      <c r="J16" s="173">
        <v>0</v>
      </c>
      <c r="K16" s="173" t="s">
        <v>1200</v>
      </c>
      <c r="L16" s="173" t="s">
        <v>1201</v>
      </c>
      <c r="M16" s="171" t="s">
        <v>1202</v>
      </c>
      <c r="N16" s="171" t="s">
        <v>974</v>
      </c>
      <c r="O16" s="173" t="s">
        <v>1227</v>
      </c>
      <c r="P16" s="171">
        <v>25</v>
      </c>
      <c r="Q16" s="51" t="s">
        <v>1175</v>
      </c>
    </row>
    <row r="17" spans="1:17" ht="14">
      <c r="A17" s="171">
        <v>11</v>
      </c>
      <c r="B17" s="172" t="s">
        <v>1228</v>
      </c>
      <c r="C17" s="172" t="s">
        <v>1229</v>
      </c>
      <c r="D17" s="173" t="s">
        <v>48</v>
      </c>
      <c r="E17" s="173" t="s">
        <v>128</v>
      </c>
      <c r="F17" s="173" t="s">
        <v>1199</v>
      </c>
      <c r="G17" s="173" t="s">
        <v>65</v>
      </c>
      <c r="H17" s="173">
        <v>11</v>
      </c>
      <c r="I17" s="173" t="s">
        <v>1171</v>
      </c>
      <c r="J17" s="173">
        <v>0</v>
      </c>
      <c r="K17" s="173" t="s">
        <v>1200</v>
      </c>
      <c r="L17" s="173" t="s">
        <v>1201</v>
      </c>
      <c r="M17" s="171" t="s">
        <v>1202</v>
      </c>
      <c r="N17" s="171" t="s">
        <v>974</v>
      </c>
      <c r="O17" s="173" t="s">
        <v>1227</v>
      </c>
      <c r="P17" s="171">
        <v>25</v>
      </c>
      <c r="Q17" s="51" t="s">
        <v>1175</v>
      </c>
    </row>
    <row r="18" spans="1:17" ht="28">
      <c r="A18" s="171">
        <v>12</v>
      </c>
      <c r="B18" s="172" t="s">
        <v>1180</v>
      </c>
      <c r="C18" s="172" t="s">
        <v>1181</v>
      </c>
      <c r="D18" s="173" t="s">
        <v>1198</v>
      </c>
      <c r="E18" s="173" t="s">
        <v>128</v>
      </c>
      <c r="F18" s="173" t="s">
        <v>1199</v>
      </c>
      <c r="G18" s="173" t="s">
        <v>70</v>
      </c>
      <c r="H18" s="173">
        <v>7</v>
      </c>
      <c r="I18" s="173" t="s">
        <v>71</v>
      </c>
      <c r="J18" s="173">
        <v>0</v>
      </c>
      <c r="K18" s="173" t="s">
        <v>1200</v>
      </c>
      <c r="L18" s="173" t="s">
        <v>1201</v>
      </c>
      <c r="M18" s="171" t="s">
        <v>1202</v>
      </c>
      <c r="N18" s="171" t="s">
        <v>1203</v>
      </c>
      <c r="O18" s="171" t="s">
        <v>1204</v>
      </c>
      <c r="P18" s="171">
        <v>20</v>
      </c>
      <c r="Q18" s="51" t="s">
        <v>1175</v>
      </c>
    </row>
    <row r="19" spans="1:17" ht="14">
      <c r="A19" s="171">
        <v>13</v>
      </c>
      <c r="B19" s="172" t="s">
        <v>586</v>
      </c>
      <c r="C19" s="172" t="s">
        <v>1183</v>
      </c>
      <c r="D19" s="173" t="s">
        <v>1198</v>
      </c>
      <c r="E19" s="173" t="s">
        <v>128</v>
      </c>
      <c r="F19" s="173" t="s">
        <v>1199</v>
      </c>
      <c r="G19" s="173" t="s">
        <v>70</v>
      </c>
      <c r="H19" s="173">
        <v>8</v>
      </c>
      <c r="I19" s="173" t="s">
        <v>71</v>
      </c>
      <c r="J19" s="173">
        <v>0</v>
      </c>
      <c r="K19" s="173" t="s">
        <v>1200</v>
      </c>
      <c r="L19" s="173" t="s">
        <v>1201</v>
      </c>
      <c r="M19" s="171" t="s">
        <v>1202</v>
      </c>
      <c r="N19" s="171" t="s">
        <v>1203</v>
      </c>
      <c r="O19" s="171" t="s">
        <v>1204</v>
      </c>
      <c r="P19" s="171">
        <v>20</v>
      </c>
      <c r="Q19" s="51" t="s">
        <v>1175</v>
      </c>
    </row>
    <row r="20" spans="1:17" ht="14">
      <c r="A20" s="171">
        <v>14</v>
      </c>
      <c r="B20" s="172" t="s">
        <v>631</v>
      </c>
      <c r="C20" s="172" t="s">
        <v>1230</v>
      </c>
      <c r="D20" s="173" t="s">
        <v>1198</v>
      </c>
      <c r="E20" s="173" t="s">
        <v>128</v>
      </c>
      <c r="F20" s="173" t="s">
        <v>1199</v>
      </c>
      <c r="G20" s="173" t="s">
        <v>70</v>
      </c>
      <c r="H20" s="173">
        <v>9</v>
      </c>
      <c r="I20" s="173" t="s">
        <v>71</v>
      </c>
      <c r="J20" s="173">
        <v>0</v>
      </c>
      <c r="K20" s="173" t="s">
        <v>1200</v>
      </c>
      <c r="L20" s="173" t="s">
        <v>1201</v>
      </c>
      <c r="M20" s="171" t="s">
        <v>1202</v>
      </c>
      <c r="N20" s="171" t="s">
        <v>1203</v>
      </c>
      <c r="O20" s="171" t="s">
        <v>1204</v>
      </c>
      <c r="P20" s="171">
        <v>20</v>
      </c>
      <c r="Q20" s="51" t="s">
        <v>1175</v>
      </c>
    </row>
    <row r="21" spans="1:17" ht="14">
      <c r="A21" s="171">
        <v>15</v>
      </c>
      <c r="B21" s="172" t="s">
        <v>682</v>
      </c>
      <c r="C21" s="172" t="s">
        <v>1187</v>
      </c>
      <c r="D21" s="173" t="s">
        <v>1198</v>
      </c>
      <c r="E21" s="173" t="s">
        <v>128</v>
      </c>
      <c r="F21" s="173" t="s">
        <v>1199</v>
      </c>
      <c r="G21" s="173" t="s">
        <v>70</v>
      </c>
      <c r="H21" s="173">
        <v>12</v>
      </c>
      <c r="I21" s="173" t="s">
        <v>71</v>
      </c>
      <c r="J21" s="173">
        <v>0</v>
      </c>
      <c r="K21" s="173" t="s">
        <v>1200</v>
      </c>
      <c r="L21" s="173" t="s">
        <v>1201</v>
      </c>
      <c r="M21" s="171" t="s">
        <v>1202</v>
      </c>
      <c r="N21" s="171" t="s">
        <v>1203</v>
      </c>
      <c r="O21" s="171" t="s">
        <v>1204</v>
      </c>
      <c r="P21" s="171">
        <v>20</v>
      </c>
      <c r="Q21" s="51" t="s">
        <v>1175</v>
      </c>
    </row>
    <row r="22" spans="1:17" ht="28">
      <c r="A22" s="171">
        <v>16</v>
      </c>
      <c r="B22" s="172" t="s">
        <v>1231</v>
      </c>
      <c r="C22" s="172" t="s">
        <v>1232</v>
      </c>
      <c r="D22" s="173" t="s">
        <v>48</v>
      </c>
      <c r="E22" s="173" t="s">
        <v>128</v>
      </c>
      <c r="F22" s="173" t="s">
        <v>1199</v>
      </c>
      <c r="G22" s="173" t="s">
        <v>68</v>
      </c>
      <c r="H22" s="162">
        <v>3</v>
      </c>
      <c r="I22" s="162" t="s">
        <v>1209</v>
      </c>
      <c r="J22" s="173">
        <v>0</v>
      </c>
      <c r="K22" s="173" t="s">
        <v>1200</v>
      </c>
      <c r="L22" s="173" t="s">
        <v>1201</v>
      </c>
      <c r="M22" s="174" t="s">
        <v>1210</v>
      </c>
      <c r="N22" s="162" t="s">
        <v>1211</v>
      </c>
      <c r="O22" s="162" t="s">
        <v>1212</v>
      </c>
      <c r="P22" s="171">
        <v>400</v>
      </c>
      <c r="Q22" s="51" t="s">
        <v>1175</v>
      </c>
    </row>
    <row r="23" spans="1:17" ht="28">
      <c r="A23" s="171">
        <v>17</v>
      </c>
      <c r="B23" s="172" t="s">
        <v>734</v>
      </c>
      <c r="C23" s="172" t="s">
        <v>1233</v>
      </c>
      <c r="D23" s="173" t="s">
        <v>1234</v>
      </c>
      <c r="E23" s="173" t="s">
        <v>128</v>
      </c>
      <c r="F23" s="173" t="s">
        <v>1199</v>
      </c>
      <c r="G23" s="162" t="s">
        <v>1235</v>
      </c>
      <c r="H23" s="173">
        <v>2</v>
      </c>
      <c r="I23" s="173" t="s">
        <v>1236</v>
      </c>
      <c r="J23" s="173">
        <v>0</v>
      </c>
      <c r="K23" s="173" t="s">
        <v>1200</v>
      </c>
      <c r="L23" s="173" t="s">
        <v>1201</v>
      </c>
      <c r="M23" s="174" t="s">
        <v>1210</v>
      </c>
      <c r="N23" s="171" t="s">
        <v>1203</v>
      </c>
      <c r="O23" s="171" t="s">
        <v>1212</v>
      </c>
      <c r="P23" s="171">
        <v>150</v>
      </c>
      <c r="Q23" s="51" t="s">
        <v>1175</v>
      </c>
    </row>
    <row r="24" spans="1:17" ht="28">
      <c r="A24" s="171">
        <v>18</v>
      </c>
      <c r="B24" s="172" t="s">
        <v>736</v>
      </c>
      <c r="C24" s="172" t="s">
        <v>1237</v>
      </c>
      <c r="D24" s="173" t="s">
        <v>1234</v>
      </c>
      <c r="E24" s="173" t="s">
        <v>128</v>
      </c>
      <c r="F24" s="173" t="s">
        <v>1199</v>
      </c>
      <c r="G24" s="162" t="s">
        <v>1235</v>
      </c>
      <c r="H24" s="173">
        <v>1</v>
      </c>
      <c r="I24" s="173" t="s">
        <v>1236</v>
      </c>
      <c r="J24" s="173">
        <v>0</v>
      </c>
      <c r="K24" s="173" t="s">
        <v>1200</v>
      </c>
      <c r="L24" s="173" t="s">
        <v>1201</v>
      </c>
      <c r="M24" s="174" t="s">
        <v>1210</v>
      </c>
      <c r="N24" s="171" t="s">
        <v>1203</v>
      </c>
      <c r="O24" s="171" t="s">
        <v>1238</v>
      </c>
      <c r="P24" s="171">
        <v>100</v>
      </c>
      <c r="Q24" s="46" t="s">
        <v>1175</v>
      </c>
    </row>
    <row r="25" spans="1:17" ht="14">
      <c r="A25" s="171">
        <v>19</v>
      </c>
      <c r="B25" s="172" t="s">
        <v>1239</v>
      </c>
      <c r="C25" s="172" t="s">
        <v>1240</v>
      </c>
      <c r="D25" s="173" t="s">
        <v>48</v>
      </c>
      <c r="E25" s="173" t="s">
        <v>128</v>
      </c>
      <c r="F25" s="173" t="s">
        <v>1199</v>
      </c>
      <c r="G25" s="173" t="s">
        <v>68</v>
      </c>
      <c r="H25" s="162">
        <v>4</v>
      </c>
      <c r="I25" s="162" t="s">
        <v>1209</v>
      </c>
      <c r="J25" s="173">
        <v>0</v>
      </c>
      <c r="K25" s="173" t="s">
        <v>1241</v>
      </c>
      <c r="L25" s="173" t="s">
        <v>1201</v>
      </c>
      <c r="M25" s="174" t="s">
        <v>1210</v>
      </c>
      <c r="N25" s="171" t="s">
        <v>1214</v>
      </c>
      <c r="O25" s="173" t="s">
        <v>1242</v>
      </c>
      <c r="P25" s="171">
        <v>25</v>
      </c>
      <c r="Q25" s="46" t="s">
        <v>1175</v>
      </c>
    </row>
    <row r="26" spans="1:17" ht="28">
      <c r="A26" s="171">
        <v>20</v>
      </c>
      <c r="B26" s="172" t="s">
        <v>783</v>
      </c>
      <c r="C26" s="172" t="s">
        <v>1243</v>
      </c>
      <c r="D26" s="173" t="s">
        <v>1244</v>
      </c>
      <c r="E26" s="173" t="s">
        <v>128</v>
      </c>
      <c r="F26" s="173" t="s">
        <v>1245</v>
      </c>
      <c r="G26" s="173" t="s">
        <v>1246</v>
      </c>
      <c r="H26" s="173" t="s">
        <v>1225</v>
      </c>
      <c r="I26" s="173" t="s">
        <v>1247</v>
      </c>
      <c r="J26" s="173">
        <v>0</v>
      </c>
      <c r="K26" s="173" t="s">
        <v>1200</v>
      </c>
      <c r="L26" s="173" t="s">
        <v>1201</v>
      </c>
      <c r="M26" s="171" t="s">
        <v>1202</v>
      </c>
      <c r="N26" s="171" t="s">
        <v>1203</v>
      </c>
      <c r="O26" s="171" t="s">
        <v>1204</v>
      </c>
      <c r="P26" s="171">
        <v>800</v>
      </c>
      <c r="Q26" s="46" t="s">
        <v>1175</v>
      </c>
    </row>
    <row r="27" spans="1:17" ht="14">
      <c r="A27" s="171">
        <v>21</v>
      </c>
      <c r="B27" s="172" t="s">
        <v>1248</v>
      </c>
      <c r="C27" s="172" t="s">
        <v>1190</v>
      </c>
      <c r="D27" s="173" t="s">
        <v>1198</v>
      </c>
      <c r="E27" s="173" t="s">
        <v>128</v>
      </c>
      <c r="F27" s="173" t="s">
        <v>1199</v>
      </c>
      <c r="G27" s="173" t="s">
        <v>70</v>
      </c>
      <c r="H27" s="173">
        <v>14</v>
      </c>
      <c r="I27" s="173" t="s">
        <v>71</v>
      </c>
      <c r="J27" s="173">
        <v>0</v>
      </c>
      <c r="K27" s="173" t="s">
        <v>1200</v>
      </c>
      <c r="L27" s="173" t="s">
        <v>1201</v>
      </c>
      <c r="M27" s="171" t="s">
        <v>1202</v>
      </c>
      <c r="N27" s="171" t="s">
        <v>1203</v>
      </c>
      <c r="O27" s="171" t="s">
        <v>1204</v>
      </c>
      <c r="P27" s="171">
        <v>20</v>
      </c>
      <c r="Q27" s="46" t="s">
        <v>1175</v>
      </c>
    </row>
    <row r="28" spans="1:17" ht="14">
      <c r="A28" s="171">
        <v>22</v>
      </c>
      <c r="B28" s="172" t="s">
        <v>827</v>
      </c>
      <c r="C28" s="172" t="s">
        <v>1249</v>
      </c>
      <c r="D28" s="173" t="s">
        <v>1198</v>
      </c>
      <c r="E28" s="173" t="s">
        <v>128</v>
      </c>
      <c r="F28" s="173" t="s">
        <v>1199</v>
      </c>
      <c r="G28" s="173" t="s">
        <v>70</v>
      </c>
      <c r="H28" s="173">
        <v>15</v>
      </c>
      <c r="I28" s="173" t="s">
        <v>71</v>
      </c>
      <c r="J28" s="173">
        <v>0</v>
      </c>
      <c r="K28" s="173" t="s">
        <v>1200</v>
      </c>
      <c r="L28" s="173" t="s">
        <v>1201</v>
      </c>
      <c r="M28" s="171" t="s">
        <v>1202</v>
      </c>
      <c r="N28" s="171" t="s">
        <v>1203</v>
      </c>
      <c r="O28" s="171" t="s">
        <v>1204</v>
      </c>
      <c r="P28" s="171">
        <v>20</v>
      </c>
      <c r="Q28" s="46" t="s">
        <v>1175</v>
      </c>
    </row>
    <row r="29" spans="1:17" ht="14">
      <c r="A29" s="171">
        <v>23</v>
      </c>
      <c r="B29" s="172" t="s">
        <v>1192</v>
      </c>
      <c r="C29" s="172" t="s">
        <v>1193</v>
      </c>
      <c r="D29" s="173" t="s">
        <v>1198</v>
      </c>
      <c r="E29" s="173" t="s">
        <v>128</v>
      </c>
      <c r="F29" s="173" t="s">
        <v>1199</v>
      </c>
      <c r="G29" s="173" t="s">
        <v>70</v>
      </c>
      <c r="H29" s="173">
        <v>16</v>
      </c>
      <c r="I29" s="173" t="s">
        <v>71</v>
      </c>
      <c r="J29" s="173">
        <v>0</v>
      </c>
      <c r="K29" s="173" t="s">
        <v>1200</v>
      </c>
      <c r="L29" s="173" t="s">
        <v>1201</v>
      </c>
      <c r="M29" s="171" t="s">
        <v>1202</v>
      </c>
      <c r="N29" s="171" t="s">
        <v>1203</v>
      </c>
      <c r="O29" s="171" t="s">
        <v>1204</v>
      </c>
      <c r="P29" s="171">
        <v>20</v>
      </c>
      <c r="Q29" s="46" t="s">
        <v>1175</v>
      </c>
    </row>
    <row r="30" spans="1:17" ht="14">
      <c r="A30" s="171">
        <v>24</v>
      </c>
      <c r="B30" s="172" t="s">
        <v>881</v>
      </c>
      <c r="C30" s="172" t="s">
        <v>1250</v>
      </c>
      <c r="D30" s="173" t="s">
        <v>1198</v>
      </c>
      <c r="E30" s="173" t="s">
        <v>128</v>
      </c>
      <c r="F30" s="173" t="s">
        <v>1199</v>
      </c>
      <c r="G30" s="173" t="s">
        <v>70</v>
      </c>
      <c r="H30" s="173">
        <v>17</v>
      </c>
      <c r="I30" s="173" t="s">
        <v>71</v>
      </c>
      <c r="J30" s="173">
        <v>0</v>
      </c>
      <c r="K30" s="173" t="s">
        <v>1200</v>
      </c>
      <c r="L30" s="173" t="s">
        <v>1201</v>
      </c>
      <c r="M30" s="171" t="s">
        <v>1202</v>
      </c>
      <c r="N30" s="171" t="s">
        <v>1203</v>
      </c>
      <c r="O30" s="171" t="s">
        <v>1204</v>
      </c>
      <c r="P30" s="171">
        <v>20</v>
      </c>
      <c r="Q30" s="46" t="s">
        <v>1175</v>
      </c>
    </row>
    <row r="31" spans="1:17" ht="28">
      <c r="A31" s="171">
        <v>25</v>
      </c>
      <c r="B31" s="172" t="s">
        <v>883</v>
      </c>
      <c r="C31" s="172" t="s">
        <v>1251</v>
      </c>
      <c r="D31" s="173" t="s">
        <v>1198</v>
      </c>
      <c r="E31" s="173" t="s">
        <v>128</v>
      </c>
      <c r="F31" s="173" t="s">
        <v>1199</v>
      </c>
      <c r="G31" s="173" t="s">
        <v>70</v>
      </c>
      <c r="H31" s="173">
        <v>18</v>
      </c>
      <c r="I31" s="173" t="s">
        <v>71</v>
      </c>
      <c r="J31" s="173">
        <v>0</v>
      </c>
      <c r="K31" s="173" t="s">
        <v>1200</v>
      </c>
      <c r="L31" s="173" t="s">
        <v>1201</v>
      </c>
      <c r="M31" s="171" t="s">
        <v>1202</v>
      </c>
      <c r="N31" s="171" t="s">
        <v>1203</v>
      </c>
      <c r="O31" s="171" t="s">
        <v>1204</v>
      </c>
      <c r="P31" s="171">
        <v>800</v>
      </c>
      <c r="Q31" s="46" t="s">
        <v>1175</v>
      </c>
    </row>
  </sheetData>
  <mergeCells count="4">
    <mergeCell ref="A1:B5"/>
    <mergeCell ref="C1:E5"/>
    <mergeCell ref="F1:N3"/>
    <mergeCell ref="F4:N5"/>
  </mergeCells>
  <conditionalFormatting sqref="B16:D17 H15:H17 G16:G17 K11:L13 K15:L17 J10:J31 B7:C15 E7:F9 H7:L9 H12:I13 I15:I21 E12:F13 D11:I11 E10:G10 E15:F21 E14:G14 E23:F24 E22:G22 E26:F31 E25:G25">
    <cfRule type="duplicateValues" dxfId="116" priority="109"/>
    <cfRule type="duplicateValues" dxfId="115" priority="111"/>
    <cfRule type="duplicateValues" dxfId="114" priority="110"/>
  </conditionalFormatting>
  <conditionalFormatting sqref="C31">
    <cfRule type="duplicateValues" dxfId="113" priority="99"/>
    <cfRule type="duplicateValues" dxfId="112" priority="97"/>
    <cfRule type="duplicateValues" dxfId="111" priority="98"/>
  </conditionalFormatting>
  <conditionalFormatting sqref="D10">
    <cfRule type="duplicateValues" dxfId="110" priority="7"/>
    <cfRule type="duplicateValues" dxfId="109" priority="8"/>
    <cfRule type="duplicateValues" dxfId="108" priority="9"/>
  </conditionalFormatting>
  <conditionalFormatting sqref="D18:D21 D15 D12:D13 D7:D9">
    <cfRule type="duplicateValues" dxfId="107" priority="17"/>
    <cfRule type="duplicateValues" dxfId="106" priority="18"/>
    <cfRule type="duplicateValues" dxfId="105" priority="16"/>
  </conditionalFormatting>
  <conditionalFormatting sqref="D25 D22 D14">
    <cfRule type="duplicateValues" dxfId="104" priority="2"/>
    <cfRule type="duplicateValues" dxfId="103" priority="3"/>
    <cfRule type="duplicateValues" dxfId="102" priority="1"/>
  </conditionalFormatting>
  <conditionalFormatting sqref="D26">
    <cfRule type="duplicateValues" dxfId="101" priority="96"/>
    <cfRule type="duplicateValues" dxfId="100" priority="95"/>
    <cfRule type="duplicateValues" dxfId="99" priority="94"/>
  </conditionalFormatting>
  <conditionalFormatting sqref="D27:D31">
    <cfRule type="duplicateValues" dxfId="98" priority="103"/>
    <cfRule type="duplicateValues" dxfId="97" priority="105"/>
    <cfRule type="duplicateValues" dxfId="96" priority="104"/>
  </conditionalFormatting>
  <conditionalFormatting sqref="G23:G24">
    <cfRule type="duplicateValues" dxfId="95" priority="69"/>
    <cfRule type="duplicateValues" dxfId="94" priority="67"/>
    <cfRule type="duplicateValues" dxfId="93" priority="68"/>
  </conditionalFormatting>
  <conditionalFormatting sqref="G26">
    <cfRule type="duplicateValues" dxfId="92" priority="108"/>
    <cfRule type="duplicateValues" dxfId="91" priority="107"/>
    <cfRule type="duplicateValues" dxfId="90" priority="106"/>
  </conditionalFormatting>
  <conditionalFormatting sqref="G27:G29 G18:G21 G15 G12:G13 G7:G9">
    <cfRule type="duplicateValues" dxfId="89" priority="15"/>
    <cfRule type="duplicateValues" dxfId="88" priority="14"/>
    <cfRule type="duplicateValues" dxfId="87" priority="13"/>
  </conditionalFormatting>
  <conditionalFormatting sqref="G30:G31">
    <cfRule type="duplicateValues" dxfId="86" priority="93"/>
    <cfRule type="duplicateValues" dxfId="85" priority="92"/>
    <cfRule type="duplicateValues" dxfId="84" priority="91"/>
  </conditionalFormatting>
  <conditionalFormatting sqref="H10:I10 K10:L10">
    <cfRule type="duplicateValues" dxfId="83" priority="90"/>
    <cfRule type="duplicateValues" dxfId="82" priority="89"/>
    <cfRule type="duplicateValues" dxfId="81" priority="88"/>
  </conditionalFormatting>
  <conditionalFormatting sqref="H25:I25 H22:I22 H14:I14">
    <cfRule type="duplicateValues" dxfId="80" priority="4"/>
    <cfRule type="duplicateValues" dxfId="79" priority="5"/>
    <cfRule type="duplicateValues" dxfId="78" priority="6"/>
  </conditionalFormatting>
  <conditionalFormatting sqref="I26">
    <cfRule type="duplicateValues" dxfId="77" priority="66"/>
    <cfRule type="duplicateValues" dxfId="76" priority="65"/>
    <cfRule type="duplicateValues" dxfId="75" priority="64"/>
  </conditionalFormatting>
  <conditionalFormatting sqref="I27:I31">
    <cfRule type="duplicateValues" dxfId="74" priority="10"/>
    <cfRule type="duplicateValues" dxfId="73" priority="11"/>
    <cfRule type="duplicateValues" dxfId="72" priority="12"/>
  </conditionalFormatting>
  <conditionalFormatting sqref="K14:L14">
    <cfRule type="duplicateValues" dxfId="71" priority="79"/>
    <cfRule type="duplicateValues" dxfId="70" priority="80"/>
    <cfRule type="duplicateValues" dxfId="69" priority="81"/>
  </conditionalFormatting>
  <conditionalFormatting sqref="N7:O9">
    <cfRule type="duplicateValues" dxfId="68" priority="117"/>
    <cfRule type="duplicateValues" dxfId="67" priority="116"/>
    <cfRule type="duplicateValues" dxfId="66" priority="115"/>
  </conditionalFormatting>
  <conditionalFormatting sqref="N10:O10">
    <cfRule type="duplicateValues" dxfId="65" priority="82"/>
    <cfRule type="duplicateValues" dxfId="64" priority="84"/>
    <cfRule type="duplicateValues" dxfId="63" priority="83"/>
  </conditionalFormatting>
  <conditionalFormatting sqref="N12:O13">
    <cfRule type="duplicateValues" dxfId="62" priority="112"/>
    <cfRule type="duplicateValues" dxfId="61" priority="113"/>
    <cfRule type="duplicateValues" dxfId="60" priority="114"/>
  </conditionalFormatting>
  <conditionalFormatting sqref="N14:O14">
    <cfRule type="duplicateValues" dxfId="59" priority="73"/>
    <cfRule type="duplicateValues" dxfId="58" priority="75"/>
    <cfRule type="duplicateValues" dxfId="57" priority="74"/>
  </conditionalFormatting>
  <conditionalFormatting sqref="N15:O15">
    <cfRule type="duplicateValues" dxfId="56" priority="61"/>
    <cfRule type="duplicateValues" dxfId="55" priority="63"/>
    <cfRule type="duplicateValues" dxfId="54" priority="62"/>
  </conditionalFormatting>
  <conditionalFormatting sqref="N18:O21">
    <cfRule type="duplicateValues" dxfId="53" priority="59"/>
    <cfRule type="duplicateValues" dxfId="52" priority="58"/>
    <cfRule type="duplicateValues" dxfId="51" priority="60"/>
  </conditionalFormatting>
  <conditionalFormatting sqref="N22:O22">
    <cfRule type="duplicateValues" dxfId="50" priority="70"/>
    <cfRule type="duplicateValues" dxfId="49" priority="71"/>
    <cfRule type="duplicateValues" dxfId="48" priority="72"/>
  </conditionalFormatting>
  <conditionalFormatting sqref="N26:O28">
    <cfRule type="duplicateValues" dxfId="47" priority="57"/>
    <cfRule type="duplicateValues" dxfId="46" priority="56"/>
    <cfRule type="duplicateValues" dxfId="45" priority="55"/>
  </conditionalFormatting>
  <conditionalFormatting sqref="N29:O31">
    <cfRule type="duplicateValues" dxfId="44" priority="52"/>
    <cfRule type="duplicateValues" dxfId="43" priority="54"/>
    <cfRule type="duplicateValues" dxfId="42" priority="53"/>
  </conditionalFormatting>
  <conditionalFormatting sqref="P7:P9">
    <cfRule type="duplicateValues" dxfId="41" priority="102"/>
    <cfRule type="duplicateValues" dxfId="40" priority="101"/>
    <cfRule type="duplicateValues" dxfId="39" priority="100"/>
  </conditionalFormatting>
  <conditionalFormatting sqref="P10">
    <cfRule type="duplicateValues" dxfId="38" priority="85"/>
    <cfRule type="duplicateValues" dxfId="37" priority="87"/>
    <cfRule type="duplicateValues" dxfId="36" priority="86"/>
  </conditionalFormatting>
  <conditionalFormatting sqref="P12">
    <cfRule type="duplicateValues" dxfId="35" priority="51"/>
    <cfRule type="duplicateValues" dxfId="34" priority="50"/>
    <cfRule type="duplicateValues" dxfId="33" priority="49"/>
  </conditionalFormatting>
  <conditionalFormatting sqref="P13">
    <cfRule type="duplicateValues" dxfId="32" priority="46"/>
    <cfRule type="duplicateValues" dxfId="31" priority="48"/>
    <cfRule type="duplicateValues" dxfId="30" priority="47"/>
  </conditionalFormatting>
  <conditionalFormatting sqref="P14">
    <cfRule type="duplicateValues" dxfId="29" priority="78"/>
    <cfRule type="duplicateValues" dxfId="28" priority="76"/>
    <cfRule type="duplicateValues" dxfId="27" priority="77"/>
  </conditionalFormatting>
  <conditionalFormatting sqref="P15">
    <cfRule type="duplicateValues" dxfId="26" priority="45"/>
    <cfRule type="duplicateValues" dxfId="25" priority="44"/>
    <cfRule type="duplicateValues" dxfId="24" priority="43"/>
  </conditionalFormatting>
  <conditionalFormatting sqref="P18">
    <cfRule type="duplicateValues" dxfId="23" priority="41"/>
    <cfRule type="duplicateValues" dxfId="22" priority="40"/>
    <cfRule type="duplicateValues" dxfId="21" priority="42"/>
  </conditionalFormatting>
  <conditionalFormatting sqref="P19">
    <cfRule type="duplicateValues" dxfId="20" priority="37"/>
    <cfRule type="duplicateValues" dxfId="19" priority="39"/>
    <cfRule type="duplicateValues" dxfId="18" priority="38"/>
  </conditionalFormatting>
  <conditionalFormatting sqref="P20">
    <cfRule type="duplicateValues" dxfId="17" priority="36"/>
    <cfRule type="duplicateValues" dxfId="16" priority="35"/>
    <cfRule type="duplicateValues" dxfId="15" priority="34"/>
  </conditionalFormatting>
  <conditionalFormatting sqref="P21">
    <cfRule type="duplicateValues" dxfId="14" priority="31"/>
    <cfRule type="duplicateValues" dxfId="13" priority="33"/>
    <cfRule type="duplicateValues" dxfId="12" priority="32"/>
  </conditionalFormatting>
  <conditionalFormatting sqref="P27">
    <cfRule type="duplicateValues" dxfId="11" priority="30"/>
    <cfRule type="duplicateValues" dxfId="10" priority="29"/>
    <cfRule type="duplicateValues" dxfId="9" priority="28"/>
  </conditionalFormatting>
  <conditionalFormatting sqref="P28">
    <cfRule type="duplicateValues" dxfId="8" priority="27"/>
    <cfRule type="duplicateValues" dxfId="7" priority="26"/>
    <cfRule type="duplicateValues" dxfId="6" priority="25"/>
  </conditionalFormatting>
  <conditionalFormatting sqref="P29">
    <cfRule type="duplicateValues" dxfId="5" priority="24"/>
    <cfRule type="duplicateValues" dxfId="4" priority="22"/>
    <cfRule type="duplicateValues" dxfId="3" priority="23"/>
  </conditionalFormatting>
  <conditionalFormatting sqref="P30">
    <cfRule type="duplicateValues" dxfId="2" priority="21"/>
    <cfRule type="duplicateValues" dxfId="1" priority="20"/>
    <cfRule type="duplicateValues" dxfId="0" priority="19"/>
  </conditionalFormatting>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639AB-DF32-4A3C-B0D2-23097E512689}">
  <dimension ref="A1:T32"/>
  <sheetViews>
    <sheetView topLeftCell="A25" workbookViewId="0">
      <selection sqref="A1:D6"/>
    </sheetView>
  </sheetViews>
  <sheetFormatPr defaultColWidth="9.296875" defaultRowHeight="13"/>
  <cols>
    <col min="1" max="1" width="9.296875" style="178"/>
    <col min="2" max="2" width="25.796875" style="46" customWidth="1"/>
    <col min="3" max="4" width="21" style="46" customWidth="1"/>
    <col min="5" max="5" width="21" style="178" customWidth="1"/>
    <col min="6" max="6" width="20" style="178" customWidth="1"/>
    <col min="7" max="7" width="24.19921875" style="178" customWidth="1"/>
    <col min="8" max="8" width="20.19921875" style="178" customWidth="1"/>
    <col min="9" max="9" width="29.796875" style="178" customWidth="1"/>
    <col min="10" max="10" width="25.5" style="178" customWidth="1"/>
    <col min="11" max="11" width="21.19921875" style="46" customWidth="1"/>
    <col min="12" max="13" width="25.296875" style="46" customWidth="1"/>
    <col min="14" max="14" width="22.19921875" style="46" customWidth="1"/>
    <col min="15" max="15" width="17" style="46" customWidth="1"/>
    <col min="16" max="16" width="30.19921875" style="46" bestFit="1" customWidth="1"/>
    <col min="17" max="17" width="36.19921875" style="46" bestFit="1" customWidth="1"/>
    <col min="18" max="18" width="34.796875" style="46" bestFit="1" customWidth="1"/>
    <col min="19" max="19" width="18.5" style="46" customWidth="1"/>
    <col min="20" max="20" width="27.5" style="46" customWidth="1"/>
    <col min="21" max="16384" width="9.296875" style="46"/>
  </cols>
  <sheetData>
    <row r="1" spans="1:20">
      <c r="A1" s="188"/>
      <c r="B1" s="188"/>
      <c r="C1" s="188"/>
      <c r="D1" s="188"/>
      <c r="E1" s="189" t="s">
        <v>0</v>
      </c>
      <c r="F1" s="189"/>
      <c r="G1" s="189"/>
      <c r="H1" s="189"/>
      <c r="I1" s="189"/>
      <c r="J1" s="189"/>
      <c r="K1" s="190" t="s">
        <v>1</v>
      </c>
      <c r="L1" s="190" t="s">
        <v>80</v>
      </c>
    </row>
    <row r="2" spans="1:20">
      <c r="A2" s="188"/>
      <c r="B2" s="188"/>
      <c r="C2" s="188"/>
      <c r="D2" s="188"/>
      <c r="E2" s="189"/>
      <c r="F2" s="189"/>
      <c r="G2" s="189"/>
      <c r="H2" s="189"/>
      <c r="I2" s="189"/>
      <c r="J2" s="189"/>
      <c r="K2" s="190"/>
      <c r="L2" s="190"/>
    </row>
    <row r="3" spans="1:20" ht="14.5">
      <c r="A3" s="188"/>
      <c r="B3" s="188"/>
      <c r="C3" s="188"/>
      <c r="D3" s="188"/>
      <c r="E3" s="189"/>
      <c r="F3" s="189"/>
      <c r="G3" s="189"/>
      <c r="H3" s="189"/>
      <c r="I3" s="189"/>
      <c r="J3" s="189"/>
      <c r="K3" s="45" t="s">
        <v>2</v>
      </c>
      <c r="L3" s="45">
        <v>1</v>
      </c>
    </row>
    <row r="4" spans="1:20" ht="14.5">
      <c r="A4" s="188"/>
      <c r="B4" s="188"/>
      <c r="C4" s="188"/>
      <c r="D4" s="188"/>
      <c r="E4" s="189" t="s">
        <v>81</v>
      </c>
      <c r="F4" s="189"/>
      <c r="G4" s="189"/>
      <c r="H4" s="189"/>
      <c r="I4" s="189"/>
      <c r="J4" s="189"/>
      <c r="K4" s="45" t="s">
        <v>3</v>
      </c>
      <c r="L4" s="45" t="s">
        <v>82</v>
      </c>
    </row>
    <row r="5" spans="1:20" ht="14.5">
      <c r="A5" s="188"/>
      <c r="B5" s="188"/>
      <c r="C5" s="188"/>
      <c r="D5" s="188"/>
      <c r="E5" s="189"/>
      <c r="F5" s="189"/>
      <c r="G5" s="189"/>
      <c r="H5" s="189"/>
      <c r="I5" s="189"/>
      <c r="J5" s="189"/>
      <c r="K5" s="45" t="s">
        <v>4</v>
      </c>
      <c r="L5" s="45">
        <v>1</v>
      </c>
    </row>
    <row r="6" spans="1:20" ht="41.5" customHeight="1">
      <c r="A6" s="187"/>
      <c r="B6" s="187"/>
      <c r="C6" s="187"/>
      <c r="D6" s="187"/>
      <c r="E6" s="191"/>
      <c r="F6" s="191"/>
      <c r="G6" s="191"/>
      <c r="H6" s="191"/>
      <c r="I6" s="191"/>
      <c r="J6" s="191"/>
      <c r="K6" s="48" t="s">
        <v>5</v>
      </c>
      <c r="L6" s="48" t="s">
        <v>260</v>
      </c>
    </row>
    <row r="7" spans="1:20" s="175" customFormat="1" ht="41.5" customHeight="1">
      <c r="A7" s="266" t="s">
        <v>83</v>
      </c>
      <c r="B7" s="266"/>
      <c r="C7" s="266" t="s">
        <v>1252</v>
      </c>
      <c r="D7" s="266"/>
      <c r="E7" s="266"/>
      <c r="F7" s="266"/>
      <c r="G7" s="266"/>
      <c r="H7" s="266"/>
      <c r="I7" s="266"/>
      <c r="J7" s="266"/>
      <c r="K7" s="266"/>
      <c r="L7" s="266"/>
      <c r="M7" s="266"/>
      <c r="N7" s="266"/>
      <c r="O7" s="266"/>
      <c r="P7" s="266"/>
      <c r="Q7" s="266"/>
      <c r="R7" s="266"/>
      <c r="S7" s="266"/>
    </row>
    <row r="8" spans="1:20" s="175" customFormat="1" ht="41.5" customHeight="1">
      <c r="A8" s="265" t="s">
        <v>85</v>
      </c>
      <c r="B8" s="265"/>
      <c r="C8" s="266" t="s">
        <v>1253</v>
      </c>
      <c r="D8" s="266"/>
      <c r="E8" s="266"/>
      <c r="F8" s="266"/>
      <c r="G8" s="266"/>
      <c r="H8" s="266"/>
      <c r="I8" s="266"/>
      <c r="J8" s="266"/>
      <c r="K8" s="266"/>
      <c r="L8" s="266"/>
      <c r="M8" s="266"/>
      <c r="N8" s="266"/>
      <c r="O8" s="266"/>
      <c r="P8" s="266"/>
      <c r="Q8" s="266"/>
      <c r="R8" s="266"/>
      <c r="S8" s="266"/>
    </row>
    <row r="9" spans="1:20" s="50" customFormat="1" ht="98">
      <c r="A9" s="125" t="s">
        <v>87</v>
      </c>
      <c r="B9" s="125" t="s">
        <v>88</v>
      </c>
      <c r="C9" s="125" t="s">
        <v>89</v>
      </c>
      <c r="D9" s="125" t="s">
        <v>90</v>
      </c>
      <c r="E9" s="125" t="s">
        <v>91</v>
      </c>
      <c r="F9" s="125" t="s">
        <v>92</v>
      </c>
      <c r="G9" s="125" t="s">
        <v>93</v>
      </c>
      <c r="H9" s="125" t="s">
        <v>94</v>
      </c>
      <c r="I9" s="125" t="s">
        <v>95</v>
      </c>
      <c r="J9" s="125" t="s">
        <v>96</v>
      </c>
      <c r="K9" s="125" t="s">
        <v>1034</v>
      </c>
      <c r="L9" s="125" t="s">
        <v>1035</v>
      </c>
      <c r="M9" s="125" t="s">
        <v>1036</v>
      </c>
      <c r="N9" s="125" t="s">
        <v>101</v>
      </c>
      <c r="O9" s="125" t="s">
        <v>102</v>
      </c>
      <c r="P9" s="125" t="s">
        <v>103</v>
      </c>
      <c r="Q9" s="125" t="s">
        <v>104</v>
      </c>
      <c r="R9" s="125" t="s">
        <v>105</v>
      </c>
      <c r="S9" s="127" t="s">
        <v>106</v>
      </c>
      <c r="T9" s="42" t="s">
        <v>266</v>
      </c>
    </row>
    <row r="10" spans="1:20" s="175" customFormat="1" ht="42">
      <c r="A10" s="165">
        <v>1</v>
      </c>
      <c r="B10" s="172" t="s">
        <v>1254</v>
      </c>
      <c r="C10" s="172" t="s">
        <v>1255</v>
      </c>
      <c r="D10" s="172" t="s">
        <v>1256</v>
      </c>
      <c r="E10" s="174" t="s">
        <v>34</v>
      </c>
      <c r="F10" s="165" t="s">
        <v>128</v>
      </c>
      <c r="G10" s="174" t="s">
        <v>1257</v>
      </c>
      <c r="H10" s="174" t="s">
        <v>70</v>
      </c>
      <c r="I10" s="165">
        <v>1</v>
      </c>
      <c r="J10" s="165" t="s">
        <v>71</v>
      </c>
      <c r="K10" s="171" t="s">
        <v>1258</v>
      </c>
      <c r="L10" s="171" t="s">
        <v>1259</v>
      </c>
      <c r="M10" s="171" t="s">
        <v>24</v>
      </c>
      <c r="N10" s="171" t="s">
        <v>1200</v>
      </c>
      <c r="O10" s="171" t="s">
        <v>1201</v>
      </c>
      <c r="P10" s="176" t="s">
        <v>1260</v>
      </c>
      <c r="Q10" s="176" t="s">
        <v>1261</v>
      </c>
      <c r="R10" s="177" t="s">
        <v>1262</v>
      </c>
      <c r="S10" s="171">
        <v>200</v>
      </c>
      <c r="T10" s="164" t="s">
        <v>1175</v>
      </c>
    </row>
    <row r="11" spans="1:20" s="175" customFormat="1" ht="28">
      <c r="A11" s="165">
        <v>2</v>
      </c>
      <c r="B11" s="172" t="s">
        <v>1263</v>
      </c>
      <c r="C11" s="172" t="s">
        <v>1264</v>
      </c>
      <c r="D11" s="172" t="s">
        <v>1263</v>
      </c>
      <c r="E11" s="174" t="s">
        <v>34</v>
      </c>
      <c r="F11" s="165" t="s">
        <v>128</v>
      </c>
      <c r="G11" s="174" t="s">
        <v>1257</v>
      </c>
      <c r="H11" s="174" t="s">
        <v>70</v>
      </c>
      <c r="I11" s="165">
        <v>2</v>
      </c>
      <c r="J11" s="165" t="s">
        <v>71</v>
      </c>
      <c r="K11" s="171" t="s">
        <v>1258</v>
      </c>
      <c r="L11" s="171" t="s">
        <v>1259</v>
      </c>
      <c r="M11" s="171" t="s">
        <v>24</v>
      </c>
      <c r="N11" s="171" t="s">
        <v>1200</v>
      </c>
      <c r="O11" s="171" t="s">
        <v>1201</v>
      </c>
      <c r="P11" s="176" t="s">
        <v>1260</v>
      </c>
      <c r="Q11" s="176" t="s">
        <v>1261</v>
      </c>
      <c r="R11" s="177" t="s">
        <v>1262</v>
      </c>
      <c r="S11" s="171">
        <v>100</v>
      </c>
      <c r="T11" s="164" t="s">
        <v>1175</v>
      </c>
    </row>
    <row r="12" spans="1:20" s="175" customFormat="1" ht="28">
      <c r="A12" s="165">
        <v>3</v>
      </c>
      <c r="B12" s="172" t="s">
        <v>1265</v>
      </c>
      <c r="C12" s="172" t="s">
        <v>1266</v>
      </c>
      <c r="D12" s="172" t="s">
        <v>1265</v>
      </c>
      <c r="E12" s="174" t="s">
        <v>34</v>
      </c>
      <c r="F12" s="165" t="s">
        <v>128</v>
      </c>
      <c r="G12" s="174" t="s">
        <v>1257</v>
      </c>
      <c r="H12" s="174" t="s">
        <v>70</v>
      </c>
      <c r="I12" s="165">
        <v>3</v>
      </c>
      <c r="J12" s="165" t="s">
        <v>71</v>
      </c>
      <c r="K12" s="171" t="s">
        <v>1258</v>
      </c>
      <c r="L12" s="171" t="s">
        <v>1259</v>
      </c>
      <c r="M12" s="171" t="s">
        <v>24</v>
      </c>
      <c r="N12" s="171" t="s">
        <v>1200</v>
      </c>
      <c r="O12" s="171" t="s">
        <v>1201</v>
      </c>
      <c r="P12" s="176" t="s">
        <v>1260</v>
      </c>
      <c r="Q12" s="176" t="s">
        <v>1261</v>
      </c>
      <c r="R12" s="177" t="s">
        <v>1262</v>
      </c>
      <c r="S12" s="171">
        <v>100</v>
      </c>
      <c r="T12" s="164" t="s">
        <v>1175</v>
      </c>
    </row>
    <row r="13" spans="1:20" s="175" customFormat="1" ht="28">
      <c r="A13" s="165">
        <v>4</v>
      </c>
      <c r="B13" s="172" t="s">
        <v>1267</v>
      </c>
      <c r="C13" s="172" t="s">
        <v>1268</v>
      </c>
      <c r="D13" s="172" t="s">
        <v>1267</v>
      </c>
      <c r="E13" s="174" t="s">
        <v>1269</v>
      </c>
      <c r="F13" s="165" t="s">
        <v>128</v>
      </c>
      <c r="G13" s="174" t="s">
        <v>1270</v>
      </c>
      <c r="H13" s="165">
        <v>6363920420</v>
      </c>
      <c r="I13" s="174" t="s">
        <v>1271</v>
      </c>
      <c r="J13" s="165" t="s">
        <v>1066</v>
      </c>
      <c r="K13" s="171" t="s">
        <v>1258</v>
      </c>
      <c r="L13" s="171" t="s">
        <v>1259</v>
      </c>
      <c r="M13" s="171" t="s">
        <v>24</v>
      </c>
      <c r="N13" s="171" t="s">
        <v>1200</v>
      </c>
      <c r="O13" s="171" t="s">
        <v>1201</v>
      </c>
      <c r="P13" s="176" t="s">
        <v>1260</v>
      </c>
      <c r="Q13" s="176" t="s">
        <v>1203</v>
      </c>
      <c r="R13" s="177" t="s">
        <v>1272</v>
      </c>
      <c r="S13" s="171">
        <v>50</v>
      </c>
      <c r="T13" s="164" t="s">
        <v>1175</v>
      </c>
    </row>
    <row r="14" spans="1:20" s="175" customFormat="1" ht="28">
      <c r="A14" s="165">
        <v>5</v>
      </c>
      <c r="B14" s="172" t="s">
        <v>1273</v>
      </c>
      <c r="C14" s="172" t="s">
        <v>1274</v>
      </c>
      <c r="D14" s="172" t="s">
        <v>1273</v>
      </c>
      <c r="E14" s="174" t="s">
        <v>34</v>
      </c>
      <c r="F14" s="165" t="s">
        <v>128</v>
      </c>
      <c r="G14" s="174" t="s">
        <v>1257</v>
      </c>
      <c r="H14" s="174" t="s">
        <v>70</v>
      </c>
      <c r="I14" s="165">
        <v>4</v>
      </c>
      <c r="J14" s="165" t="s">
        <v>71</v>
      </c>
      <c r="K14" s="171" t="s">
        <v>1258</v>
      </c>
      <c r="L14" s="171" t="s">
        <v>1259</v>
      </c>
      <c r="M14" s="171" t="s">
        <v>24</v>
      </c>
      <c r="N14" s="171" t="s">
        <v>1200</v>
      </c>
      <c r="O14" s="171" t="s">
        <v>1201</v>
      </c>
      <c r="P14" s="176" t="s">
        <v>1260</v>
      </c>
      <c r="Q14" s="176" t="s">
        <v>1261</v>
      </c>
      <c r="R14" s="177" t="s">
        <v>1262</v>
      </c>
      <c r="S14" s="171">
        <v>100</v>
      </c>
      <c r="T14" s="164" t="s">
        <v>1175</v>
      </c>
    </row>
    <row r="15" spans="1:20" s="175" customFormat="1" ht="56">
      <c r="A15" s="165">
        <v>6</v>
      </c>
      <c r="B15" s="172" t="s">
        <v>1275</v>
      </c>
      <c r="C15" s="172" t="s">
        <v>1276</v>
      </c>
      <c r="D15" s="172" t="s">
        <v>1277</v>
      </c>
      <c r="E15" s="174" t="s">
        <v>34</v>
      </c>
      <c r="F15" s="165" t="s">
        <v>128</v>
      </c>
      <c r="G15" s="174" t="s">
        <v>1257</v>
      </c>
      <c r="H15" s="174" t="s">
        <v>70</v>
      </c>
      <c r="I15" s="165">
        <v>5</v>
      </c>
      <c r="J15" s="165" t="s">
        <v>71</v>
      </c>
      <c r="K15" s="171" t="s">
        <v>1258</v>
      </c>
      <c r="L15" s="171" t="s">
        <v>1259</v>
      </c>
      <c r="M15" s="171" t="s">
        <v>24</v>
      </c>
      <c r="N15" s="171" t="s">
        <v>1200</v>
      </c>
      <c r="O15" s="171" t="s">
        <v>1201</v>
      </c>
      <c r="P15" s="176" t="s">
        <v>1260</v>
      </c>
      <c r="Q15" s="176" t="s">
        <v>1261</v>
      </c>
      <c r="R15" s="177" t="s">
        <v>1262</v>
      </c>
      <c r="S15" s="171">
        <v>100</v>
      </c>
      <c r="T15" s="164" t="s">
        <v>1175</v>
      </c>
    </row>
    <row r="16" spans="1:20" s="175" customFormat="1" ht="70">
      <c r="A16" s="165">
        <v>7</v>
      </c>
      <c r="B16" s="172" t="s">
        <v>1278</v>
      </c>
      <c r="C16" s="172" t="s">
        <v>1279</v>
      </c>
      <c r="D16" s="172" t="s">
        <v>1278</v>
      </c>
      <c r="E16" s="174" t="s">
        <v>34</v>
      </c>
      <c r="F16" s="165" t="s">
        <v>128</v>
      </c>
      <c r="G16" s="174" t="s">
        <v>1257</v>
      </c>
      <c r="H16" s="174" t="s">
        <v>70</v>
      </c>
      <c r="I16" s="165">
        <v>6</v>
      </c>
      <c r="J16" s="165" t="s">
        <v>71</v>
      </c>
      <c r="K16" s="171" t="s">
        <v>1258</v>
      </c>
      <c r="L16" s="171" t="s">
        <v>1259</v>
      </c>
      <c r="M16" s="171" t="s">
        <v>24</v>
      </c>
      <c r="N16" s="171" t="s">
        <v>1200</v>
      </c>
      <c r="O16" s="171" t="s">
        <v>1201</v>
      </c>
      <c r="P16" s="176" t="s">
        <v>1260</v>
      </c>
      <c r="Q16" s="176" t="s">
        <v>1261</v>
      </c>
      <c r="R16" s="177" t="s">
        <v>1262</v>
      </c>
      <c r="S16" s="171">
        <v>100</v>
      </c>
      <c r="T16" s="164" t="s">
        <v>1175</v>
      </c>
    </row>
    <row r="17" spans="1:20" s="175" customFormat="1" ht="42">
      <c r="A17" s="165">
        <v>8</v>
      </c>
      <c r="B17" s="172" t="s">
        <v>1280</v>
      </c>
      <c r="C17" s="172" t="s">
        <v>1281</v>
      </c>
      <c r="D17" s="172" t="s">
        <v>1282</v>
      </c>
      <c r="E17" s="174" t="s">
        <v>34</v>
      </c>
      <c r="F17" s="165" t="s">
        <v>128</v>
      </c>
      <c r="G17" s="174" t="s">
        <v>1257</v>
      </c>
      <c r="H17" s="174" t="s">
        <v>70</v>
      </c>
      <c r="I17" s="165">
        <v>7</v>
      </c>
      <c r="J17" s="165" t="s">
        <v>71</v>
      </c>
      <c r="K17" s="171" t="s">
        <v>1258</v>
      </c>
      <c r="L17" s="171" t="s">
        <v>1259</v>
      </c>
      <c r="M17" s="171" t="s">
        <v>24</v>
      </c>
      <c r="N17" s="171" t="s">
        <v>1200</v>
      </c>
      <c r="O17" s="171" t="s">
        <v>1201</v>
      </c>
      <c r="P17" s="176" t="s">
        <v>1260</v>
      </c>
      <c r="Q17" s="176" t="s">
        <v>1261</v>
      </c>
      <c r="R17" s="177" t="s">
        <v>1262</v>
      </c>
      <c r="S17" s="171">
        <v>100</v>
      </c>
      <c r="T17" s="164" t="s">
        <v>1175</v>
      </c>
    </row>
    <row r="18" spans="1:20" s="175" customFormat="1" ht="28">
      <c r="A18" s="165">
        <v>9</v>
      </c>
      <c r="B18" s="172" t="s">
        <v>1283</v>
      </c>
      <c r="C18" s="172" t="s">
        <v>1284</v>
      </c>
      <c r="D18" s="172" t="s">
        <v>1285</v>
      </c>
      <c r="E18" s="174" t="s">
        <v>34</v>
      </c>
      <c r="F18" s="165" t="s">
        <v>128</v>
      </c>
      <c r="G18" s="174" t="s">
        <v>1257</v>
      </c>
      <c r="H18" s="174" t="s">
        <v>70</v>
      </c>
      <c r="I18" s="165">
        <v>8</v>
      </c>
      <c r="J18" s="165" t="s">
        <v>71</v>
      </c>
      <c r="K18" s="171" t="s">
        <v>1258</v>
      </c>
      <c r="L18" s="171" t="s">
        <v>1259</v>
      </c>
      <c r="M18" s="171" t="s">
        <v>24</v>
      </c>
      <c r="N18" s="171" t="s">
        <v>1200</v>
      </c>
      <c r="O18" s="171" t="s">
        <v>1201</v>
      </c>
      <c r="P18" s="176" t="s">
        <v>1260</v>
      </c>
      <c r="Q18" s="176" t="s">
        <v>1261</v>
      </c>
      <c r="R18" s="177" t="s">
        <v>1262</v>
      </c>
      <c r="S18" s="171">
        <v>100</v>
      </c>
      <c r="T18" s="164" t="s">
        <v>1175</v>
      </c>
    </row>
    <row r="19" spans="1:20" s="175" customFormat="1" ht="28">
      <c r="A19" s="165">
        <v>10</v>
      </c>
      <c r="B19" s="172" t="s">
        <v>1286</v>
      </c>
      <c r="C19" s="172" t="s">
        <v>1287</v>
      </c>
      <c r="D19" s="172" t="s">
        <v>1288</v>
      </c>
      <c r="E19" s="174" t="s">
        <v>1269</v>
      </c>
      <c r="F19" s="165" t="s">
        <v>128</v>
      </c>
      <c r="G19" s="174" t="s">
        <v>1270</v>
      </c>
      <c r="H19" s="165">
        <v>6363920420</v>
      </c>
      <c r="I19" s="174" t="s">
        <v>1271</v>
      </c>
      <c r="J19" s="165" t="s">
        <v>1066</v>
      </c>
      <c r="K19" s="171" t="s">
        <v>1258</v>
      </c>
      <c r="L19" s="171" t="s">
        <v>1259</v>
      </c>
      <c r="M19" s="171" t="s">
        <v>24</v>
      </c>
      <c r="N19" s="171" t="s">
        <v>1200</v>
      </c>
      <c r="O19" s="171" t="s">
        <v>1201</v>
      </c>
      <c r="P19" s="176" t="s">
        <v>1260</v>
      </c>
      <c r="Q19" s="176" t="s">
        <v>1203</v>
      </c>
      <c r="R19" s="177" t="s">
        <v>1272</v>
      </c>
      <c r="S19" s="171">
        <v>50</v>
      </c>
      <c r="T19" s="164" t="s">
        <v>1175</v>
      </c>
    </row>
    <row r="20" spans="1:20" s="175" customFormat="1" ht="28">
      <c r="A20" s="165">
        <v>11</v>
      </c>
      <c r="B20" s="172" t="s">
        <v>1289</v>
      </c>
      <c r="C20" s="172" t="s">
        <v>1290</v>
      </c>
      <c r="D20" s="172" t="s">
        <v>1291</v>
      </c>
      <c r="E20" s="174" t="s">
        <v>1269</v>
      </c>
      <c r="F20" s="165" t="s">
        <v>128</v>
      </c>
      <c r="G20" s="174" t="s">
        <v>1270</v>
      </c>
      <c r="H20" s="165">
        <v>6363920420</v>
      </c>
      <c r="I20" s="174" t="s">
        <v>1271</v>
      </c>
      <c r="J20" s="165" t="s">
        <v>1066</v>
      </c>
      <c r="K20" s="171" t="s">
        <v>1258</v>
      </c>
      <c r="L20" s="171" t="s">
        <v>1259</v>
      </c>
      <c r="M20" s="171" t="s">
        <v>24</v>
      </c>
      <c r="N20" s="171" t="s">
        <v>1200</v>
      </c>
      <c r="O20" s="171" t="s">
        <v>1201</v>
      </c>
      <c r="P20" s="176" t="s">
        <v>1260</v>
      </c>
      <c r="Q20" s="176" t="s">
        <v>1203</v>
      </c>
      <c r="R20" s="177" t="s">
        <v>1272</v>
      </c>
      <c r="S20" s="171">
        <v>50</v>
      </c>
      <c r="T20" s="164" t="s">
        <v>1175</v>
      </c>
    </row>
    <row r="21" spans="1:20" s="175" customFormat="1" ht="56">
      <c r="A21" s="165">
        <v>12</v>
      </c>
      <c r="B21" s="172" t="s">
        <v>1292</v>
      </c>
      <c r="C21" s="172" t="s">
        <v>1293</v>
      </c>
      <c r="D21" s="172" t="s">
        <v>1292</v>
      </c>
      <c r="E21" s="174" t="s">
        <v>34</v>
      </c>
      <c r="F21" s="165" t="s">
        <v>128</v>
      </c>
      <c r="G21" s="174" t="s">
        <v>1257</v>
      </c>
      <c r="H21" s="174" t="s">
        <v>70</v>
      </c>
      <c r="I21" s="165">
        <v>9</v>
      </c>
      <c r="J21" s="165" t="s">
        <v>71</v>
      </c>
      <c r="K21" s="171" t="s">
        <v>1258</v>
      </c>
      <c r="L21" s="171" t="s">
        <v>1259</v>
      </c>
      <c r="M21" s="171" t="s">
        <v>24</v>
      </c>
      <c r="N21" s="171" t="s">
        <v>1200</v>
      </c>
      <c r="O21" s="171" t="s">
        <v>1201</v>
      </c>
      <c r="P21" s="176" t="s">
        <v>1260</v>
      </c>
      <c r="Q21" s="176" t="s">
        <v>1261</v>
      </c>
      <c r="R21" s="177" t="s">
        <v>1262</v>
      </c>
      <c r="S21" s="171">
        <v>100</v>
      </c>
      <c r="T21" s="164" t="s">
        <v>1175</v>
      </c>
    </row>
    <row r="22" spans="1:20" s="175" customFormat="1" ht="28">
      <c r="A22" s="165">
        <v>13</v>
      </c>
      <c r="B22" s="172" t="s">
        <v>1294</v>
      </c>
      <c r="C22" s="172" t="s">
        <v>1295</v>
      </c>
      <c r="D22" s="172" t="s">
        <v>1294</v>
      </c>
      <c r="E22" s="174" t="s">
        <v>34</v>
      </c>
      <c r="F22" s="165" t="s">
        <v>128</v>
      </c>
      <c r="G22" s="174" t="s">
        <v>1257</v>
      </c>
      <c r="H22" s="174" t="s">
        <v>70</v>
      </c>
      <c r="I22" s="165">
        <v>11</v>
      </c>
      <c r="J22" s="165" t="s">
        <v>71</v>
      </c>
      <c r="K22" s="171" t="s">
        <v>1258</v>
      </c>
      <c r="L22" s="171" t="s">
        <v>1259</v>
      </c>
      <c r="M22" s="171" t="s">
        <v>24</v>
      </c>
      <c r="N22" s="171" t="s">
        <v>1200</v>
      </c>
      <c r="O22" s="171" t="s">
        <v>1201</v>
      </c>
      <c r="P22" s="176" t="s">
        <v>1260</v>
      </c>
      <c r="Q22" s="176" t="s">
        <v>1261</v>
      </c>
      <c r="R22" s="177" t="s">
        <v>1262</v>
      </c>
      <c r="S22" s="171">
        <v>100</v>
      </c>
      <c r="T22" s="164" t="s">
        <v>1175</v>
      </c>
    </row>
    <row r="23" spans="1:20" s="175" customFormat="1" ht="28">
      <c r="A23" s="165">
        <v>14</v>
      </c>
      <c r="B23" s="172" t="s">
        <v>1296</v>
      </c>
      <c r="C23" s="172" t="s">
        <v>1297</v>
      </c>
      <c r="D23" s="172" t="s">
        <v>1296</v>
      </c>
      <c r="E23" s="174" t="s">
        <v>34</v>
      </c>
      <c r="F23" s="165" t="s">
        <v>128</v>
      </c>
      <c r="G23" s="174" t="s">
        <v>1257</v>
      </c>
      <c r="H23" s="174" t="s">
        <v>70</v>
      </c>
      <c r="I23" s="165">
        <v>12</v>
      </c>
      <c r="J23" s="165" t="s">
        <v>71</v>
      </c>
      <c r="K23" s="171" t="s">
        <v>1258</v>
      </c>
      <c r="L23" s="171" t="s">
        <v>1259</v>
      </c>
      <c r="M23" s="171" t="s">
        <v>24</v>
      </c>
      <c r="N23" s="171" t="s">
        <v>1200</v>
      </c>
      <c r="O23" s="171" t="s">
        <v>1201</v>
      </c>
      <c r="P23" s="176" t="s">
        <v>1260</v>
      </c>
      <c r="Q23" s="176" t="s">
        <v>1261</v>
      </c>
      <c r="R23" s="177" t="s">
        <v>1262</v>
      </c>
      <c r="S23" s="171">
        <v>100</v>
      </c>
      <c r="T23" s="164" t="s">
        <v>1175</v>
      </c>
    </row>
    <row r="24" spans="1:20" s="175" customFormat="1" ht="28">
      <c r="A24" s="165">
        <v>15</v>
      </c>
      <c r="B24" s="172" t="s">
        <v>1298</v>
      </c>
      <c r="C24" s="172" t="s">
        <v>1299</v>
      </c>
      <c r="D24" s="172" t="s">
        <v>1298</v>
      </c>
      <c r="E24" s="174" t="s">
        <v>1269</v>
      </c>
      <c r="F24" s="165" t="s">
        <v>128</v>
      </c>
      <c r="G24" s="174" t="s">
        <v>1270</v>
      </c>
      <c r="H24" s="165">
        <v>6363920420</v>
      </c>
      <c r="I24" s="174" t="s">
        <v>1271</v>
      </c>
      <c r="J24" s="165" t="s">
        <v>1066</v>
      </c>
      <c r="K24" s="171" t="s">
        <v>1258</v>
      </c>
      <c r="L24" s="171" t="s">
        <v>1259</v>
      </c>
      <c r="M24" s="171" t="s">
        <v>24</v>
      </c>
      <c r="N24" s="171" t="s">
        <v>1200</v>
      </c>
      <c r="O24" s="171" t="s">
        <v>1201</v>
      </c>
      <c r="P24" s="176" t="s">
        <v>1260</v>
      </c>
      <c r="Q24" s="176" t="s">
        <v>1203</v>
      </c>
      <c r="R24" s="177" t="s">
        <v>1272</v>
      </c>
      <c r="S24" s="171">
        <v>50</v>
      </c>
      <c r="T24" s="164" t="s">
        <v>1175</v>
      </c>
    </row>
    <row r="25" spans="1:20" s="175" customFormat="1" ht="56">
      <c r="A25" s="165">
        <v>16</v>
      </c>
      <c r="B25" s="172" t="s">
        <v>1300</v>
      </c>
      <c r="C25" s="172" t="s">
        <v>1301</v>
      </c>
      <c r="D25" s="172" t="s">
        <v>1302</v>
      </c>
      <c r="E25" s="174" t="s">
        <v>34</v>
      </c>
      <c r="F25" s="165" t="s">
        <v>128</v>
      </c>
      <c r="G25" s="174" t="s">
        <v>1257</v>
      </c>
      <c r="H25" s="174" t="s">
        <v>70</v>
      </c>
      <c r="I25" s="165">
        <v>13</v>
      </c>
      <c r="J25" s="165" t="s">
        <v>71</v>
      </c>
      <c r="K25" s="171" t="s">
        <v>1258</v>
      </c>
      <c r="L25" s="171" t="s">
        <v>1259</v>
      </c>
      <c r="M25" s="171" t="s">
        <v>24</v>
      </c>
      <c r="N25" s="171" t="s">
        <v>1200</v>
      </c>
      <c r="O25" s="171" t="s">
        <v>1201</v>
      </c>
      <c r="P25" s="176" t="s">
        <v>1260</v>
      </c>
      <c r="Q25" s="176" t="s">
        <v>1261</v>
      </c>
      <c r="R25" s="177" t="s">
        <v>1262</v>
      </c>
      <c r="S25" s="171">
        <v>200</v>
      </c>
      <c r="T25" s="164" t="s">
        <v>1175</v>
      </c>
    </row>
    <row r="26" spans="1:20" s="175" customFormat="1" ht="42">
      <c r="A26" s="165">
        <v>17</v>
      </c>
      <c r="B26" s="172" t="s">
        <v>1303</v>
      </c>
      <c r="C26" s="172" t="s">
        <v>1304</v>
      </c>
      <c r="D26" s="172" t="s">
        <v>1305</v>
      </c>
      <c r="E26" s="174" t="s">
        <v>1269</v>
      </c>
      <c r="F26" s="165" t="s">
        <v>128</v>
      </c>
      <c r="G26" s="174" t="s">
        <v>1270</v>
      </c>
      <c r="H26" s="165">
        <v>6363920420</v>
      </c>
      <c r="I26" s="174" t="s">
        <v>1271</v>
      </c>
      <c r="J26" s="165" t="s">
        <v>1066</v>
      </c>
      <c r="K26" s="171" t="s">
        <v>1258</v>
      </c>
      <c r="L26" s="171" t="s">
        <v>1259</v>
      </c>
      <c r="M26" s="171" t="s">
        <v>24</v>
      </c>
      <c r="N26" s="171" t="s">
        <v>1200</v>
      </c>
      <c r="O26" s="171" t="s">
        <v>1201</v>
      </c>
      <c r="P26" s="176" t="s">
        <v>1260</v>
      </c>
      <c r="Q26" s="176" t="s">
        <v>1203</v>
      </c>
      <c r="R26" s="177" t="s">
        <v>1272</v>
      </c>
      <c r="S26" s="171">
        <v>50</v>
      </c>
      <c r="T26" s="164" t="s">
        <v>1175</v>
      </c>
    </row>
    <row r="27" spans="1:20" s="175" customFormat="1" ht="28">
      <c r="A27" s="165">
        <v>18</v>
      </c>
      <c r="B27" s="172" t="s">
        <v>1306</v>
      </c>
      <c r="C27" s="172" t="s">
        <v>1307</v>
      </c>
      <c r="D27" s="172" t="s">
        <v>1308</v>
      </c>
      <c r="E27" s="174" t="s">
        <v>1269</v>
      </c>
      <c r="F27" s="165" t="s">
        <v>128</v>
      </c>
      <c r="G27" s="174" t="s">
        <v>1270</v>
      </c>
      <c r="H27" s="165">
        <v>6363920420</v>
      </c>
      <c r="I27" s="174" t="s">
        <v>1271</v>
      </c>
      <c r="J27" s="165" t="s">
        <v>1066</v>
      </c>
      <c r="K27" s="171" t="s">
        <v>1258</v>
      </c>
      <c r="L27" s="171" t="s">
        <v>1259</v>
      </c>
      <c r="M27" s="171" t="s">
        <v>24</v>
      </c>
      <c r="N27" s="171" t="s">
        <v>1200</v>
      </c>
      <c r="O27" s="171" t="s">
        <v>1201</v>
      </c>
      <c r="P27" s="176" t="s">
        <v>1260</v>
      </c>
      <c r="Q27" s="176" t="s">
        <v>1203</v>
      </c>
      <c r="R27" s="177" t="s">
        <v>1272</v>
      </c>
      <c r="S27" s="171">
        <v>50</v>
      </c>
      <c r="T27" s="164" t="s">
        <v>1175</v>
      </c>
    </row>
    <row r="28" spans="1:20" s="175" customFormat="1" ht="42">
      <c r="A28" s="165">
        <v>19</v>
      </c>
      <c r="B28" s="172" t="s">
        <v>1309</v>
      </c>
      <c r="C28" s="172" t="s">
        <v>1310</v>
      </c>
      <c r="D28" s="172" t="s">
        <v>1311</v>
      </c>
      <c r="E28" s="174" t="s">
        <v>34</v>
      </c>
      <c r="F28" s="165" t="s">
        <v>128</v>
      </c>
      <c r="G28" s="174" t="s">
        <v>1257</v>
      </c>
      <c r="H28" s="174" t="s">
        <v>70</v>
      </c>
      <c r="I28" s="165">
        <v>14</v>
      </c>
      <c r="J28" s="165" t="s">
        <v>71</v>
      </c>
      <c r="K28" s="171" t="s">
        <v>1258</v>
      </c>
      <c r="L28" s="171" t="s">
        <v>1259</v>
      </c>
      <c r="M28" s="171" t="s">
        <v>24</v>
      </c>
      <c r="N28" s="171" t="s">
        <v>1200</v>
      </c>
      <c r="O28" s="171" t="s">
        <v>1201</v>
      </c>
      <c r="P28" s="176" t="s">
        <v>1260</v>
      </c>
      <c r="Q28" s="176" t="s">
        <v>1261</v>
      </c>
      <c r="R28" s="177" t="s">
        <v>1262</v>
      </c>
      <c r="S28" s="171">
        <v>100</v>
      </c>
      <c r="T28" s="164" t="s">
        <v>1175</v>
      </c>
    </row>
    <row r="29" spans="1:20" s="175" customFormat="1" ht="98">
      <c r="A29" s="165">
        <v>20</v>
      </c>
      <c r="B29" s="172" t="s">
        <v>1312</v>
      </c>
      <c r="C29" s="172" t="s">
        <v>1313</v>
      </c>
      <c r="D29" s="172" t="s">
        <v>1312</v>
      </c>
      <c r="E29" s="174" t="s">
        <v>34</v>
      </c>
      <c r="F29" s="165" t="s">
        <v>128</v>
      </c>
      <c r="G29" s="174" t="s">
        <v>1257</v>
      </c>
      <c r="H29" s="174" t="s">
        <v>70</v>
      </c>
      <c r="I29" s="165">
        <v>15</v>
      </c>
      <c r="J29" s="165" t="s">
        <v>71</v>
      </c>
      <c r="K29" s="171" t="s">
        <v>1258</v>
      </c>
      <c r="L29" s="171" t="s">
        <v>1259</v>
      </c>
      <c r="M29" s="171" t="s">
        <v>24</v>
      </c>
      <c r="N29" s="171" t="s">
        <v>1200</v>
      </c>
      <c r="O29" s="171" t="s">
        <v>1201</v>
      </c>
      <c r="P29" s="176" t="s">
        <v>1260</v>
      </c>
      <c r="Q29" s="176" t="s">
        <v>1261</v>
      </c>
      <c r="R29" s="177" t="s">
        <v>1262</v>
      </c>
      <c r="S29" s="171">
        <v>100</v>
      </c>
      <c r="T29" s="164" t="s">
        <v>1175</v>
      </c>
    </row>
    <row r="30" spans="1:20" s="175" customFormat="1" ht="28">
      <c r="A30" s="165">
        <v>21</v>
      </c>
      <c r="B30" s="172" t="s">
        <v>1314</v>
      </c>
      <c r="C30" s="172" t="s">
        <v>1315</v>
      </c>
      <c r="D30" s="172" t="s">
        <v>1314</v>
      </c>
      <c r="E30" s="174" t="s">
        <v>34</v>
      </c>
      <c r="F30" s="165" t="s">
        <v>128</v>
      </c>
      <c r="G30" s="174" t="s">
        <v>1257</v>
      </c>
      <c r="H30" s="174" t="s">
        <v>70</v>
      </c>
      <c r="I30" s="165">
        <v>16</v>
      </c>
      <c r="J30" s="165" t="s">
        <v>71</v>
      </c>
      <c r="K30" s="171" t="s">
        <v>1258</v>
      </c>
      <c r="L30" s="171" t="s">
        <v>1259</v>
      </c>
      <c r="M30" s="171" t="s">
        <v>24</v>
      </c>
      <c r="N30" s="171" t="s">
        <v>1200</v>
      </c>
      <c r="O30" s="171" t="s">
        <v>1201</v>
      </c>
      <c r="P30" s="176" t="s">
        <v>1260</v>
      </c>
      <c r="Q30" s="176" t="s">
        <v>1261</v>
      </c>
      <c r="R30" s="177" t="s">
        <v>1262</v>
      </c>
      <c r="S30" s="171">
        <v>100</v>
      </c>
      <c r="T30" s="164" t="s">
        <v>1175</v>
      </c>
    </row>
    <row r="31" spans="1:20" s="175" customFormat="1" ht="56">
      <c r="A31" s="165">
        <v>22</v>
      </c>
      <c r="B31" s="172" t="s">
        <v>1316</v>
      </c>
      <c r="C31" s="172" t="s">
        <v>1317</v>
      </c>
      <c r="D31" s="172" t="s">
        <v>1316</v>
      </c>
      <c r="E31" s="174" t="s">
        <v>34</v>
      </c>
      <c r="F31" s="165" t="s">
        <v>128</v>
      </c>
      <c r="G31" s="174" t="s">
        <v>1257</v>
      </c>
      <c r="H31" s="174" t="s">
        <v>70</v>
      </c>
      <c r="I31" s="165">
        <v>17</v>
      </c>
      <c r="J31" s="165" t="s">
        <v>71</v>
      </c>
      <c r="K31" s="171" t="s">
        <v>1258</v>
      </c>
      <c r="L31" s="171" t="s">
        <v>1259</v>
      </c>
      <c r="M31" s="171" t="s">
        <v>24</v>
      </c>
      <c r="N31" s="171" t="s">
        <v>1200</v>
      </c>
      <c r="O31" s="171" t="s">
        <v>1201</v>
      </c>
      <c r="P31" s="176" t="s">
        <v>1260</v>
      </c>
      <c r="Q31" s="176" t="s">
        <v>1261</v>
      </c>
      <c r="R31" s="177" t="s">
        <v>1262</v>
      </c>
      <c r="S31" s="171">
        <v>100</v>
      </c>
      <c r="T31" s="164" t="s">
        <v>1175</v>
      </c>
    </row>
    <row r="32" spans="1:20" s="175" customFormat="1" ht="42">
      <c r="A32" s="165">
        <v>23</v>
      </c>
      <c r="B32" s="172" t="s">
        <v>1318</v>
      </c>
      <c r="C32" s="172" t="s">
        <v>1319</v>
      </c>
      <c r="D32" s="172" t="s">
        <v>1320</v>
      </c>
      <c r="E32" s="174" t="s">
        <v>34</v>
      </c>
      <c r="F32" s="165" t="s">
        <v>128</v>
      </c>
      <c r="G32" s="174" t="s">
        <v>1257</v>
      </c>
      <c r="H32" s="174" t="s">
        <v>70</v>
      </c>
      <c r="I32" s="165">
        <v>18</v>
      </c>
      <c r="J32" s="165" t="s">
        <v>71</v>
      </c>
      <c r="K32" s="171" t="s">
        <v>1258</v>
      </c>
      <c r="L32" s="171" t="s">
        <v>1259</v>
      </c>
      <c r="M32" s="171" t="s">
        <v>24</v>
      </c>
      <c r="N32" s="171" t="s">
        <v>1200</v>
      </c>
      <c r="O32" s="171" t="s">
        <v>1201</v>
      </c>
      <c r="P32" s="176" t="s">
        <v>1260</v>
      </c>
      <c r="Q32" s="176" t="s">
        <v>1261</v>
      </c>
      <c r="R32" s="177" t="s">
        <v>1262</v>
      </c>
      <c r="S32" s="171">
        <v>200</v>
      </c>
      <c r="T32" s="164" t="s">
        <v>1175</v>
      </c>
    </row>
  </sheetData>
  <mergeCells count="9">
    <mergeCell ref="A8:B8"/>
    <mergeCell ref="C8:S8"/>
    <mergeCell ref="A1:D6"/>
    <mergeCell ref="E1:J3"/>
    <mergeCell ref="K1:K2"/>
    <mergeCell ref="L1:L2"/>
    <mergeCell ref="E4:J6"/>
    <mergeCell ref="A7:B7"/>
    <mergeCell ref="C7:S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4460D-E018-46C6-86A5-555204F6F07D}">
  <dimension ref="A1:T81"/>
  <sheetViews>
    <sheetView topLeftCell="A41" workbookViewId="0">
      <selection activeCell="E53" sqref="E53"/>
    </sheetView>
  </sheetViews>
  <sheetFormatPr defaultColWidth="9.296875" defaultRowHeight="13"/>
  <cols>
    <col min="1" max="1" width="9.296875" style="46"/>
    <col min="2" max="2" width="34" style="46" customWidth="1"/>
    <col min="3" max="3" width="52.796875" style="46" customWidth="1"/>
    <col min="4" max="4" width="31" style="46" customWidth="1"/>
    <col min="5" max="5" width="67" style="46" customWidth="1"/>
    <col min="6" max="6" width="27.796875" style="46" customWidth="1"/>
    <col min="7" max="7" width="43" style="46" customWidth="1"/>
    <col min="8" max="8" width="81.5" style="46" customWidth="1"/>
    <col min="9" max="9" width="29.796875" style="46" customWidth="1"/>
    <col min="10" max="10" width="29" style="46" customWidth="1"/>
    <col min="11" max="11" width="21.19921875" style="46" customWidth="1"/>
    <col min="12" max="13" width="25.296875" style="46" customWidth="1"/>
    <col min="14" max="14" width="22.19921875" style="46" customWidth="1"/>
    <col min="15" max="15" width="17" style="46" customWidth="1"/>
    <col min="16" max="16" width="28" style="46" customWidth="1"/>
    <col min="17" max="17" width="24" style="46" customWidth="1"/>
    <col min="18" max="18" width="23.19921875" style="46" customWidth="1"/>
    <col min="19" max="19" width="45.19921875" style="46" customWidth="1"/>
    <col min="20" max="20" width="21.296875" style="46" customWidth="1"/>
    <col min="21" max="16384" width="9.296875" style="46"/>
  </cols>
  <sheetData>
    <row r="1" spans="1:20">
      <c r="A1" s="188"/>
      <c r="B1" s="188"/>
      <c r="C1" s="188"/>
      <c r="D1" s="188"/>
      <c r="E1" s="189" t="s">
        <v>0</v>
      </c>
      <c r="F1" s="189"/>
      <c r="G1" s="189"/>
      <c r="H1" s="189"/>
      <c r="I1" s="189"/>
      <c r="J1" s="189"/>
      <c r="K1" s="190" t="s">
        <v>1</v>
      </c>
      <c r="L1" s="190" t="s">
        <v>80</v>
      </c>
    </row>
    <row r="2" spans="1:20">
      <c r="A2" s="188"/>
      <c r="B2" s="188"/>
      <c r="C2" s="188"/>
      <c r="D2" s="188"/>
      <c r="E2" s="189"/>
      <c r="F2" s="189"/>
      <c r="G2" s="189"/>
      <c r="H2" s="189"/>
      <c r="I2" s="189"/>
      <c r="J2" s="189"/>
      <c r="K2" s="190"/>
      <c r="L2" s="190"/>
    </row>
    <row r="3" spans="1:20" ht="14.5">
      <c r="A3" s="188"/>
      <c r="B3" s="188"/>
      <c r="C3" s="188"/>
      <c r="D3" s="188"/>
      <c r="E3" s="189"/>
      <c r="F3" s="189"/>
      <c r="G3" s="189"/>
      <c r="H3" s="189"/>
      <c r="I3" s="189"/>
      <c r="J3" s="189"/>
      <c r="K3" s="45" t="s">
        <v>2</v>
      </c>
      <c r="L3" s="45">
        <v>1</v>
      </c>
    </row>
    <row r="4" spans="1:20" ht="14.5">
      <c r="A4" s="188"/>
      <c r="B4" s="188"/>
      <c r="C4" s="188"/>
      <c r="D4" s="188"/>
      <c r="E4" s="189" t="s">
        <v>81</v>
      </c>
      <c r="F4" s="189"/>
      <c r="G4" s="189"/>
      <c r="H4" s="189"/>
      <c r="I4" s="189"/>
      <c r="J4" s="189"/>
      <c r="K4" s="45" t="s">
        <v>3</v>
      </c>
      <c r="L4" s="45" t="s">
        <v>82</v>
      </c>
    </row>
    <row r="5" spans="1:20" ht="14.5">
      <c r="A5" s="188"/>
      <c r="B5" s="188"/>
      <c r="C5" s="188"/>
      <c r="D5" s="188"/>
      <c r="E5" s="189"/>
      <c r="F5" s="189"/>
      <c r="G5" s="189"/>
      <c r="H5" s="189"/>
      <c r="I5" s="189"/>
      <c r="J5" s="189"/>
      <c r="K5" s="45" t="s">
        <v>4</v>
      </c>
      <c r="L5" s="45">
        <v>1</v>
      </c>
    </row>
    <row r="6" spans="1:20" ht="41.5" customHeight="1">
      <c r="A6" s="187"/>
      <c r="B6" s="187"/>
      <c r="C6" s="187"/>
      <c r="D6" s="187"/>
      <c r="E6" s="191"/>
      <c r="F6" s="191"/>
      <c r="G6" s="191"/>
      <c r="H6" s="191"/>
      <c r="I6" s="191"/>
      <c r="J6" s="191"/>
      <c r="K6" s="48" t="s">
        <v>5</v>
      </c>
      <c r="L6" s="48" t="s">
        <v>260</v>
      </c>
    </row>
    <row r="7" spans="1:20" ht="41.5" customHeight="1">
      <c r="A7" s="192" t="s">
        <v>83</v>
      </c>
      <c r="B7" s="192"/>
      <c r="C7" s="188" t="s">
        <v>1031</v>
      </c>
      <c r="D7" s="188"/>
      <c r="E7" s="188"/>
      <c r="F7" s="188"/>
      <c r="G7" s="188"/>
      <c r="H7" s="188"/>
      <c r="I7" s="188"/>
      <c r="J7" s="188"/>
      <c r="K7" s="188"/>
      <c r="L7" s="188"/>
      <c r="M7" s="188"/>
      <c r="N7" s="188"/>
      <c r="O7" s="188"/>
      <c r="P7" s="188"/>
      <c r="Q7" s="188"/>
      <c r="R7" s="188"/>
      <c r="S7" s="188"/>
    </row>
    <row r="8" spans="1:20" ht="41.5" customHeight="1">
      <c r="A8" s="185" t="s">
        <v>85</v>
      </c>
      <c r="B8" s="185"/>
      <c r="C8" s="186" t="s">
        <v>1032</v>
      </c>
      <c r="D8" s="187"/>
      <c r="E8" s="187"/>
      <c r="F8" s="187"/>
      <c r="G8" s="187"/>
      <c r="H8" s="187"/>
      <c r="I8" s="187"/>
      <c r="J8" s="187"/>
      <c r="K8" s="187"/>
      <c r="L8" s="187"/>
      <c r="M8" s="187"/>
      <c r="N8" s="187"/>
      <c r="O8" s="187"/>
      <c r="P8" s="187"/>
      <c r="Q8" s="187"/>
      <c r="R8" s="187"/>
      <c r="S8" s="187"/>
    </row>
    <row r="9" spans="1:20" s="50" customFormat="1" ht="70">
      <c r="A9" s="125" t="s">
        <v>87</v>
      </c>
      <c r="B9" s="125" t="s">
        <v>88</v>
      </c>
      <c r="C9" s="125" t="s">
        <v>89</v>
      </c>
      <c r="D9" s="125" t="s">
        <v>90</v>
      </c>
      <c r="E9" s="125" t="s">
        <v>91</v>
      </c>
      <c r="F9" s="125" t="s">
        <v>92</v>
      </c>
      <c r="G9" s="125" t="s">
        <v>93</v>
      </c>
      <c r="H9" s="125" t="s">
        <v>1033</v>
      </c>
      <c r="I9" s="125" t="s">
        <v>95</v>
      </c>
      <c r="J9" s="125" t="s">
        <v>96</v>
      </c>
      <c r="K9" s="125" t="s">
        <v>1034</v>
      </c>
      <c r="L9" s="125" t="s">
        <v>1035</v>
      </c>
      <c r="M9" s="125" t="s">
        <v>1036</v>
      </c>
      <c r="N9" s="125" t="s">
        <v>101</v>
      </c>
      <c r="O9" s="125" t="s">
        <v>102</v>
      </c>
      <c r="P9" s="125" t="s">
        <v>103</v>
      </c>
      <c r="Q9" s="125" t="s">
        <v>104</v>
      </c>
      <c r="R9" s="125" t="s">
        <v>105</v>
      </c>
      <c r="S9" s="127" t="s">
        <v>106</v>
      </c>
      <c r="T9" s="42" t="s">
        <v>266</v>
      </c>
    </row>
    <row r="10" spans="1:20" ht="72.650000000000006" customHeight="1">
      <c r="A10" s="51">
        <v>1</v>
      </c>
      <c r="B10" s="51" t="s">
        <v>1037</v>
      </c>
      <c r="C10" s="51" t="s">
        <v>1038</v>
      </c>
      <c r="D10" s="54" t="s">
        <v>1037</v>
      </c>
      <c r="E10" s="54" t="s">
        <v>1039</v>
      </c>
      <c r="F10" s="131" t="s">
        <v>1040</v>
      </c>
      <c r="G10" s="54" t="s">
        <v>1041</v>
      </c>
      <c r="H10" s="54" t="s">
        <v>1042</v>
      </c>
      <c r="I10" s="54" t="s">
        <v>1043</v>
      </c>
      <c r="J10" s="132" t="s">
        <v>1044</v>
      </c>
      <c r="K10" s="133">
        <v>0.99</v>
      </c>
      <c r="L10" s="134">
        <v>0.01</v>
      </c>
      <c r="M10" s="34" t="s">
        <v>24</v>
      </c>
      <c r="N10" s="34" t="s">
        <v>972</v>
      </c>
      <c r="O10" s="131" t="s">
        <v>156</v>
      </c>
      <c r="P10" s="34" t="s">
        <v>1045</v>
      </c>
      <c r="Q10" s="132" t="s">
        <v>1046</v>
      </c>
      <c r="R10" s="135" t="s">
        <v>1047</v>
      </c>
      <c r="S10" s="132">
        <v>1000</v>
      </c>
      <c r="T10" s="51" t="s">
        <v>280</v>
      </c>
    </row>
    <row r="11" spans="1:20" s="138" customFormat="1" ht="56.15" customHeight="1">
      <c r="A11" s="51">
        <v>2</v>
      </c>
      <c r="B11" s="51" t="s">
        <v>544</v>
      </c>
      <c r="C11" s="51" t="s">
        <v>1048</v>
      </c>
      <c r="D11" s="51" t="s">
        <v>1049</v>
      </c>
      <c r="E11" s="51" t="s">
        <v>1050</v>
      </c>
      <c r="F11" s="51" t="s">
        <v>1051</v>
      </c>
      <c r="G11" s="51" t="s">
        <v>1052</v>
      </c>
      <c r="H11" s="51" t="s">
        <v>1053</v>
      </c>
      <c r="I11" s="51" t="s">
        <v>1054</v>
      </c>
      <c r="J11" s="51" t="s">
        <v>1055</v>
      </c>
      <c r="K11" s="136" t="s">
        <v>1056</v>
      </c>
      <c r="L11" s="136" t="s">
        <v>1057</v>
      </c>
      <c r="M11" s="43" t="s">
        <v>1058</v>
      </c>
      <c r="N11" s="51" t="s">
        <v>1059</v>
      </c>
      <c r="O11" s="51" t="s">
        <v>156</v>
      </c>
      <c r="P11" s="51" t="s">
        <v>1045</v>
      </c>
      <c r="Q11" s="54" t="s">
        <v>1046</v>
      </c>
      <c r="R11" s="54" t="s">
        <v>1047</v>
      </c>
      <c r="S11" s="51">
        <v>1000</v>
      </c>
      <c r="T11" s="137" t="s">
        <v>280</v>
      </c>
    </row>
    <row r="12" spans="1:20" ht="64.5" customHeight="1">
      <c r="A12" s="51">
        <v>3</v>
      </c>
      <c r="B12" s="51" t="s">
        <v>1060</v>
      </c>
      <c r="C12" s="54" t="s">
        <v>1060</v>
      </c>
      <c r="D12" s="51" t="s">
        <v>1061</v>
      </c>
      <c r="E12" s="54" t="s">
        <v>1062</v>
      </c>
      <c r="F12" s="131" t="s">
        <v>286</v>
      </c>
      <c r="G12" s="132" t="s">
        <v>1063</v>
      </c>
      <c r="H12" s="139" t="s">
        <v>1064</v>
      </c>
      <c r="I12" s="139" t="s">
        <v>1065</v>
      </c>
      <c r="J12" s="140" t="s">
        <v>1066</v>
      </c>
      <c r="K12" s="129">
        <v>0.4</v>
      </c>
      <c r="L12" s="129">
        <v>0.6</v>
      </c>
      <c r="M12" s="43" t="s">
        <v>1058</v>
      </c>
      <c r="N12" s="43" t="s">
        <v>972</v>
      </c>
      <c r="O12" s="131" t="s">
        <v>117</v>
      </c>
      <c r="P12" s="34" t="s">
        <v>1045</v>
      </c>
      <c r="Q12" s="54" t="s">
        <v>1046</v>
      </c>
      <c r="R12" s="54" t="s">
        <v>1067</v>
      </c>
      <c r="S12" s="132">
        <v>1000</v>
      </c>
      <c r="T12" s="51" t="s">
        <v>280</v>
      </c>
    </row>
    <row r="13" spans="1:20" ht="52">
      <c r="A13" s="51">
        <v>4</v>
      </c>
      <c r="B13" s="51" t="s">
        <v>1068</v>
      </c>
      <c r="C13" s="54" t="s">
        <v>1069</v>
      </c>
      <c r="D13" s="51" t="s">
        <v>1070</v>
      </c>
      <c r="E13" s="54" t="s">
        <v>24</v>
      </c>
      <c r="F13" s="54" t="s">
        <v>24</v>
      </c>
      <c r="G13" s="54" t="s">
        <v>24</v>
      </c>
      <c r="H13" s="54" t="s">
        <v>24</v>
      </c>
      <c r="I13" s="54" t="s">
        <v>24</v>
      </c>
      <c r="J13" s="54" t="s">
        <v>24</v>
      </c>
      <c r="K13" s="54" t="s">
        <v>1071</v>
      </c>
      <c r="L13" s="54" t="s">
        <v>1072</v>
      </c>
      <c r="M13" s="54" t="s">
        <v>1073</v>
      </c>
      <c r="N13" s="54" t="s">
        <v>1059</v>
      </c>
      <c r="O13" s="54" t="s">
        <v>156</v>
      </c>
      <c r="P13" s="54" t="s">
        <v>1045</v>
      </c>
      <c r="Q13" s="54" t="s">
        <v>1046</v>
      </c>
      <c r="R13" s="54" t="s">
        <v>1047</v>
      </c>
      <c r="S13" s="132">
        <v>1000</v>
      </c>
      <c r="T13" s="51" t="s">
        <v>280</v>
      </c>
    </row>
    <row r="14" spans="1:20" ht="52">
      <c r="A14" s="51">
        <v>5</v>
      </c>
      <c r="B14" s="51" t="s">
        <v>1074</v>
      </c>
      <c r="C14" s="51" t="s">
        <v>1075</v>
      </c>
      <c r="D14" s="51" t="s">
        <v>1074</v>
      </c>
      <c r="E14" s="54" t="s">
        <v>1039</v>
      </c>
      <c r="F14" s="131" t="s">
        <v>1040</v>
      </c>
      <c r="G14" s="54" t="s">
        <v>1041</v>
      </c>
      <c r="H14" s="54" t="s">
        <v>1042</v>
      </c>
      <c r="I14" s="54" t="s">
        <v>1076</v>
      </c>
      <c r="J14" s="132" t="s">
        <v>1044</v>
      </c>
      <c r="K14" s="129">
        <v>0.99</v>
      </c>
      <c r="L14" s="129">
        <v>0.01</v>
      </c>
      <c r="M14" s="34" t="s">
        <v>1077</v>
      </c>
      <c r="N14" s="51" t="s">
        <v>972</v>
      </c>
      <c r="O14" s="51" t="s">
        <v>156</v>
      </c>
      <c r="P14" s="34" t="s">
        <v>1045</v>
      </c>
      <c r="Q14" s="132" t="s">
        <v>1046</v>
      </c>
      <c r="R14" s="132" t="s">
        <v>1047</v>
      </c>
      <c r="S14" s="132">
        <v>1000</v>
      </c>
      <c r="T14" s="51" t="s">
        <v>280</v>
      </c>
    </row>
    <row r="15" spans="1:20" ht="52">
      <c r="A15" s="51">
        <v>6</v>
      </c>
      <c r="B15" s="51" t="s">
        <v>1078</v>
      </c>
      <c r="C15" s="51" t="s">
        <v>1079</v>
      </c>
      <c r="D15" s="51" t="s">
        <v>1074</v>
      </c>
      <c r="E15" s="54" t="s">
        <v>24</v>
      </c>
      <c r="F15" s="131" t="s">
        <v>24</v>
      </c>
      <c r="G15" s="54" t="s">
        <v>24</v>
      </c>
      <c r="H15" s="54" t="s">
        <v>24</v>
      </c>
      <c r="I15" s="54" t="s">
        <v>24</v>
      </c>
      <c r="J15" s="132" t="s">
        <v>24</v>
      </c>
      <c r="K15" s="129">
        <v>0.7</v>
      </c>
      <c r="L15" s="134" t="s">
        <v>24</v>
      </c>
      <c r="M15" s="129" t="s">
        <v>1080</v>
      </c>
      <c r="N15" s="131" t="s">
        <v>972</v>
      </c>
      <c r="O15" s="131" t="s">
        <v>156</v>
      </c>
      <c r="P15" s="34" t="s">
        <v>1045</v>
      </c>
      <c r="Q15" s="132" t="s">
        <v>1046</v>
      </c>
      <c r="R15" s="132" t="s">
        <v>1047</v>
      </c>
      <c r="S15" s="132">
        <v>1000</v>
      </c>
      <c r="T15" s="51" t="s">
        <v>280</v>
      </c>
    </row>
    <row r="16" spans="1:20" ht="52">
      <c r="A16" s="51">
        <v>7</v>
      </c>
      <c r="B16" s="51" t="s">
        <v>1081</v>
      </c>
      <c r="C16" s="51" t="s">
        <v>1082</v>
      </c>
      <c r="D16" s="51" t="s">
        <v>1074</v>
      </c>
      <c r="E16" s="54" t="s">
        <v>24</v>
      </c>
      <c r="F16" s="131" t="s">
        <v>24</v>
      </c>
      <c r="G16" s="54" t="s">
        <v>24</v>
      </c>
      <c r="H16" s="54" t="s">
        <v>24</v>
      </c>
      <c r="I16" s="54" t="s">
        <v>24</v>
      </c>
      <c r="J16" s="132" t="s">
        <v>24</v>
      </c>
      <c r="K16" s="129">
        <v>0.7</v>
      </c>
      <c r="L16" s="129">
        <v>0.3</v>
      </c>
      <c r="M16" s="54" t="s">
        <v>24</v>
      </c>
      <c r="N16" s="51" t="s">
        <v>972</v>
      </c>
      <c r="O16" s="51" t="s">
        <v>156</v>
      </c>
      <c r="P16" s="51" t="s">
        <v>1045</v>
      </c>
      <c r="Q16" s="132" t="s">
        <v>1046</v>
      </c>
      <c r="R16" s="132" t="s">
        <v>1047</v>
      </c>
      <c r="S16" s="132">
        <v>1000</v>
      </c>
      <c r="T16" s="51" t="s">
        <v>280</v>
      </c>
    </row>
    <row r="17" spans="1:20" ht="52">
      <c r="A17" s="51">
        <v>8</v>
      </c>
      <c r="B17" s="51" t="s">
        <v>1083</v>
      </c>
      <c r="C17" s="54" t="s">
        <v>1084</v>
      </c>
      <c r="D17" s="51" t="s">
        <v>1074</v>
      </c>
      <c r="E17" s="54" t="s">
        <v>24</v>
      </c>
      <c r="F17" s="131" t="s">
        <v>24</v>
      </c>
      <c r="G17" s="54" t="s">
        <v>24</v>
      </c>
      <c r="H17" s="132" t="s">
        <v>24</v>
      </c>
      <c r="I17" s="54" t="s">
        <v>24</v>
      </c>
      <c r="J17" s="132" t="s">
        <v>24</v>
      </c>
      <c r="K17" s="129">
        <v>0.7</v>
      </c>
      <c r="L17" s="129">
        <v>0.3</v>
      </c>
      <c r="M17" s="141" t="s">
        <v>24</v>
      </c>
      <c r="N17" s="51" t="s">
        <v>972</v>
      </c>
      <c r="O17" s="51" t="s">
        <v>156</v>
      </c>
      <c r="P17" s="51" t="s">
        <v>1045</v>
      </c>
      <c r="Q17" s="132" t="s">
        <v>1046</v>
      </c>
      <c r="R17" s="132" t="s">
        <v>1047</v>
      </c>
      <c r="S17" s="132">
        <v>1000</v>
      </c>
      <c r="T17" s="51" t="s">
        <v>280</v>
      </c>
    </row>
    <row r="18" spans="1:20" ht="64" customHeight="1">
      <c r="A18" s="51">
        <v>9</v>
      </c>
      <c r="B18" s="51" t="s">
        <v>1085</v>
      </c>
      <c r="C18" s="54" t="s">
        <v>1086</v>
      </c>
      <c r="D18" s="51" t="s">
        <v>1087</v>
      </c>
      <c r="E18" s="54" t="s">
        <v>24</v>
      </c>
      <c r="F18" s="131" t="s">
        <v>24</v>
      </c>
      <c r="G18" s="54" t="s">
        <v>24</v>
      </c>
      <c r="H18" s="132" t="s">
        <v>24</v>
      </c>
      <c r="I18" s="54" t="s">
        <v>24</v>
      </c>
      <c r="J18" s="132" t="s">
        <v>24</v>
      </c>
      <c r="K18" s="129">
        <v>0.06</v>
      </c>
      <c r="L18" s="129">
        <v>0.94</v>
      </c>
      <c r="M18" s="51" t="s">
        <v>24</v>
      </c>
      <c r="N18" s="51" t="s">
        <v>972</v>
      </c>
      <c r="O18" s="51" t="s">
        <v>156</v>
      </c>
      <c r="P18" s="51" t="s">
        <v>1045</v>
      </c>
      <c r="Q18" s="132" t="s">
        <v>1046</v>
      </c>
      <c r="R18" s="54" t="s">
        <v>1047</v>
      </c>
      <c r="S18" s="132">
        <v>1000</v>
      </c>
      <c r="T18" s="51" t="s">
        <v>280</v>
      </c>
    </row>
    <row r="19" spans="1:20" ht="52">
      <c r="A19" s="51">
        <v>10</v>
      </c>
      <c r="B19" s="51" t="s">
        <v>641</v>
      </c>
      <c r="C19" s="51" t="s">
        <v>1088</v>
      </c>
      <c r="D19" s="51" t="s">
        <v>641</v>
      </c>
      <c r="E19" s="51" t="s">
        <v>1089</v>
      </c>
      <c r="F19" s="51" t="s">
        <v>1051</v>
      </c>
      <c r="G19" s="51" t="s">
        <v>1052</v>
      </c>
      <c r="H19" s="51" t="s">
        <v>1090</v>
      </c>
      <c r="I19" s="51" t="s">
        <v>1091</v>
      </c>
      <c r="J19" s="51" t="s">
        <v>1092</v>
      </c>
      <c r="K19" s="129">
        <v>0.99</v>
      </c>
      <c r="L19" s="129">
        <v>0.01</v>
      </c>
      <c r="M19" s="43" t="s">
        <v>24</v>
      </c>
      <c r="N19" s="51" t="s">
        <v>972</v>
      </c>
      <c r="O19" s="51" t="s">
        <v>156</v>
      </c>
      <c r="P19" s="51" t="s">
        <v>1045</v>
      </c>
      <c r="Q19" s="132" t="s">
        <v>1046</v>
      </c>
      <c r="R19" s="132" t="s">
        <v>1047</v>
      </c>
      <c r="S19" s="132">
        <v>1000</v>
      </c>
      <c r="T19" s="51" t="s">
        <v>280</v>
      </c>
    </row>
    <row r="20" spans="1:20" ht="52">
      <c r="A20" s="51">
        <v>11</v>
      </c>
      <c r="B20" s="51" t="s">
        <v>715</v>
      </c>
      <c r="C20" s="51" t="s">
        <v>1093</v>
      </c>
      <c r="D20" s="51" t="s">
        <v>715</v>
      </c>
      <c r="E20" s="54" t="s">
        <v>1062</v>
      </c>
      <c r="F20" s="131" t="s">
        <v>286</v>
      </c>
      <c r="G20" s="132" t="s">
        <v>1063</v>
      </c>
      <c r="H20" s="139" t="s">
        <v>1064</v>
      </c>
      <c r="I20" s="139" t="s">
        <v>1065</v>
      </c>
      <c r="J20" s="140" t="s">
        <v>1066</v>
      </c>
      <c r="K20" s="129">
        <v>0.99</v>
      </c>
      <c r="L20" s="129">
        <v>0.01</v>
      </c>
      <c r="M20" s="51" t="s">
        <v>24</v>
      </c>
      <c r="N20" s="51" t="s">
        <v>972</v>
      </c>
      <c r="O20" s="51" t="s">
        <v>156</v>
      </c>
      <c r="P20" s="51" t="s">
        <v>1045</v>
      </c>
      <c r="Q20" s="132" t="s">
        <v>1046</v>
      </c>
      <c r="R20" s="132" t="s">
        <v>1047</v>
      </c>
      <c r="S20" s="132">
        <v>1000</v>
      </c>
      <c r="T20" s="51" t="s">
        <v>280</v>
      </c>
    </row>
    <row r="21" spans="1:20" ht="52">
      <c r="A21" s="51">
        <v>12</v>
      </c>
      <c r="B21" s="51" t="s">
        <v>1094</v>
      </c>
      <c r="C21" s="51" t="s">
        <v>1095</v>
      </c>
      <c r="D21" s="51" t="s">
        <v>1096</v>
      </c>
      <c r="E21" s="51" t="s">
        <v>24</v>
      </c>
      <c r="F21" s="51" t="s">
        <v>24</v>
      </c>
      <c r="G21" s="51" t="s">
        <v>24</v>
      </c>
      <c r="H21" s="51" t="s">
        <v>24</v>
      </c>
      <c r="I21" s="51" t="s">
        <v>24</v>
      </c>
      <c r="J21" s="51" t="s">
        <v>24</v>
      </c>
      <c r="K21" s="129">
        <v>0.7</v>
      </c>
      <c r="L21" s="51" t="s">
        <v>24</v>
      </c>
      <c r="M21" s="51" t="s">
        <v>1080</v>
      </c>
      <c r="N21" s="51" t="s">
        <v>972</v>
      </c>
      <c r="O21" s="51" t="s">
        <v>156</v>
      </c>
      <c r="P21" s="51" t="s">
        <v>1045</v>
      </c>
      <c r="Q21" s="132" t="s">
        <v>1046</v>
      </c>
      <c r="R21" s="132" t="s">
        <v>1047</v>
      </c>
      <c r="S21" s="132">
        <v>1000</v>
      </c>
      <c r="T21" s="51" t="s">
        <v>280</v>
      </c>
    </row>
    <row r="22" spans="1:20" s="138" customFormat="1" ht="57.65" customHeight="1">
      <c r="A22" s="51">
        <v>13</v>
      </c>
      <c r="B22" s="51" t="s">
        <v>1097</v>
      </c>
      <c r="C22" s="51" t="s">
        <v>1098</v>
      </c>
      <c r="D22" s="51" t="s">
        <v>1097</v>
      </c>
      <c r="E22" s="51" t="s">
        <v>1099</v>
      </c>
      <c r="F22" s="51" t="s">
        <v>1051</v>
      </c>
      <c r="G22" s="51" t="s">
        <v>1052</v>
      </c>
      <c r="H22" s="51">
        <v>4920002173</v>
      </c>
      <c r="I22" s="54" t="s">
        <v>1065</v>
      </c>
      <c r="J22" s="51" t="s">
        <v>1100</v>
      </c>
      <c r="K22" s="129">
        <v>0.99</v>
      </c>
      <c r="L22" s="129">
        <v>0.01</v>
      </c>
      <c r="M22" s="43" t="s">
        <v>24</v>
      </c>
      <c r="N22" s="51" t="s">
        <v>972</v>
      </c>
      <c r="O22" s="51" t="s">
        <v>156</v>
      </c>
      <c r="P22" s="51" t="s">
        <v>1045</v>
      </c>
      <c r="Q22" s="51" t="s">
        <v>1046</v>
      </c>
      <c r="R22" s="51" t="s">
        <v>1047</v>
      </c>
      <c r="S22" s="51">
        <v>1000</v>
      </c>
      <c r="T22" s="137" t="s">
        <v>280</v>
      </c>
    </row>
    <row r="23" spans="1:20" ht="52">
      <c r="A23" s="51">
        <v>14</v>
      </c>
      <c r="B23" s="51" t="s">
        <v>1101</v>
      </c>
      <c r="C23" s="51" t="s">
        <v>1102</v>
      </c>
      <c r="D23" s="51" t="s">
        <v>1103</v>
      </c>
      <c r="E23" s="54" t="s">
        <v>1039</v>
      </c>
      <c r="F23" s="131" t="s">
        <v>1040</v>
      </c>
      <c r="G23" s="54" t="s">
        <v>1041</v>
      </c>
      <c r="H23" s="54" t="s">
        <v>1042</v>
      </c>
      <c r="I23" s="131" t="s">
        <v>1043</v>
      </c>
      <c r="J23" s="132" t="s">
        <v>1044</v>
      </c>
      <c r="K23" s="129">
        <v>0.99</v>
      </c>
      <c r="L23" s="129">
        <v>0.01</v>
      </c>
      <c r="M23" s="43" t="s">
        <v>24</v>
      </c>
      <c r="N23" s="51" t="s">
        <v>972</v>
      </c>
      <c r="O23" s="51" t="s">
        <v>156</v>
      </c>
      <c r="P23" s="51" t="s">
        <v>1045</v>
      </c>
      <c r="Q23" s="132" t="s">
        <v>1046</v>
      </c>
      <c r="R23" s="132" t="s">
        <v>1047</v>
      </c>
      <c r="S23" s="132">
        <v>1000</v>
      </c>
      <c r="T23" s="51" t="s">
        <v>280</v>
      </c>
    </row>
    <row r="24" spans="1:20" ht="52">
      <c r="A24" s="51">
        <v>15</v>
      </c>
      <c r="B24" s="131" t="s">
        <v>1104</v>
      </c>
      <c r="C24" s="132" t="s">
        <v>1105</v>
      </c>
      <c r="D24" s="34" t="s">
        <v>1106</v>
      </c>
      <c r="E24" s="54" t="s">
        <v>24</v>
      </c>
      <c r="F24" s="131" t="s">
        <v>24</v>
      </c>
      <c r="G24" s="54" t="s">
        <v>24</v>
      </c>
      <c r="H24" s="54" t="s">
        <v>24</v>
      </c>
      <c r="I24" s="54" t="s">
        <v>24</v>
      </c>
      <c r="J24" s="54" t="s">
        <v>24</v>
      </c>
      <c r="K24" s="142">
        <v>0.7</v>
      </c>
      <c r="L24" s="143" t="s">
        <v>24</v>
      </c>
      <c r="M24" s="143" t="s">
        <v>1080</v>
      </c>
      <c r="N24" s="51" t="s">
        <v>972</v>
      </c>
      <c r="O24" s="51" t="s">
        <v>156</v>
      </c>
      <c r="P24" s="51" t="s">
        <v>1045</v>
      </c>
      <c r="Q24" s="132" t="s">
        <v>1046</v>
      </c>
      <c r="R24" s="132" t="s">
        <v>1047</v>
      </c>
      <c r="S24" s="132">
        <v>1000</v>
      </c>
      <c r="T24" s="51" t="s">
        <v>280</v>
      </c>
    </row>
    <row r="25" spans="1:20" ht="52">
      <c r="A25" s="51">
        <v>16</v>
      </c>
      <c r="B25" s="51" t="s">
        <v>1107</v>
      </c>
      <c r="C25" s="51" t="s">
        <v>1108</v>
      </c>
      <c r="D25" s="54" t="s">
        <v>1109</v>
      </c>
      <c r="E25" s="54" t="s">
        <v>1039</v>
      </c>
      <c r="F25" s="131" t="s">
        <v>1040</v>
      </c>
      <c r="G25" s="54" t="s">
        <v>1041</v>
      </c>
      <c r="H25" s="54" t="s">
        <v>1042</v>
      </c>
      <c r="I25" s="131" t="s">
        <v>1043</v>
      </c>
      <c r="J25" s="132" t="s">
        <v>1044</v>
      </c>
      <c r="K25" s="129">
        <v>0.99</v>
      </c>
      <c r="L25" s="129">
        <v>0.01</v>
      </c>
      <c r="M25" s="43" t="s">
        <v>24</v>
      </c>
      <c r="N25" s="51" t="s">
        <v>972</v>
      </c>
      <c r="O25" s="51" t="s">
        <v>156</v>
      </c>
      <c r="P25" s="51" t="s">
        <v>1045</v>
      </c>
      <c r="Q25" s="132" t="s">
        <v>1046</v>
      </c>
      <c r="R25" s="132" t="s">
        <v>1047</v>
      </c>
      <c r="S25" s="132">
        <v>1000</v>
      </c>
      <c r="T25" s="51" t="s">
        <v>280</v>
      </c>
    </row>
    <row r="26" spans="1:20" ht="52">
      <c r="A26" s="51">
        <v>17</v>
      </c>
      <c r="B26" s="51" t="s">
        <v>1110</v>
      </c>
      <c r="C26" s="51" t="s">
        <v>1111</v>
      </c>
      <c r="D26" s="51" t="s">
        <v>1107</v>
      </c>
      <c r="E26" s="54" t="s">
        <v>24</v>
      </c>
      <c r="F26" s="131" t="s">
        <v>24</v>
      </c>
      <c r="G26" s="54" t="s">
        <v>24</v>
      </c>
      <c r="H26" s="54" t="s">
        <v>24</v>
      </c>
      <c r="I26" s="131" t="s">
        <v>24</v>
      </c>
      <c r="J26" s="132" t="s">
        <v>24</v>
      </c>
      <c r="K26" s="129">
        <v>0.7</v>
      </c>
      <c r="L26" s="144" t="s">
        <v>24</v>
      </c>
      <c r="M26" s="144" t="s">
        <v>1080</v>
      </c>
      <c r="N26" s="51" t="s">
        <v>972</v>
      </c>
      <c r="O26" s="51" t="s">
        <v>156</v>
      </c>
      <c r="P26" s="51" t="s">
        <v>1045</v>
      </c>
      <c r="Q26" s="132" t="s">
        <v>1046</v>
      </c>
      <c r="R26" s="132" t="s">
        <v>1047</v>
      </c>
      <c r="S26" s="132">
        <v>1000</v>
      </c>
      <c r="T26" s="51" t="s">
        <v>280</v>
      </c>
    </row>
    <row r="27" spans="1:20" ht="52">
      <c r="A27" s="51">
        <v>18</v>
      </c>
      <c r="B27" s="131" t="s">
        <v>1109</v>
      </c>
      <c r="C27" s="132" t="s">
        <v>1112</v>
      </c>
      <c r="D27" s="131" t="s">
        <v>1109</v>
      </c>
      <c r="E27" s="54" t="s">
        <v>1039</v>
      </c>
      <c r="F27" s="131" t="s">
        <v>1040</v>
      </c>
      <c r="G27" s="54" t="s">
        <v>1041</v>
      </c>
      <c r="H27" s="54" t="s">
        <v>1042</v>
      </c>
      <c r="I27" s="131" t="s">
        <v>1043</v>
      </c>
      <c r="J27" s="132" t="s">
        <v>1044</v>
      </c>
      <c r="K27" s="129">
        <v>0.99</v>
      </c>
      <c r="L27" s="129">
        <v>0.01</v>
      </c>
      <c r="M27" s="43" t="s">
        <v>24</v>
      </c>
      <c r="N27" s="51" t="s">
        <v>972</v>
      </c>
      <c r="O27" s="51" t="s">
        <v>156</v>
      </c>
      <c r="P27" s="51" t="s">
        <v>1045</v>
      </c>
      <c r="Q27" s="132" t="s">
        <v>1046</v>
      </c>
      <c r="R27" s="132" t="s">
        <v>1047</v>
      </c>
      <c r="S27" s="132">
        <v>1000</v>
      </c>
      <c r="T27" s="51" t="s">
        <v>280</v>
      </c>
    </row>
    <row r="28" spans="1:20" ht="52">
      <c r="A28" s="51">
        <v>19</v>
      </c>
      <c r="B28" s="51" t="s">
        <v>811</v>
      </c>
      <c r="C28" s="51" t="s">
        <v>1113</v>
      </c>
      <c r="D28" s="51" t="s">
        <v>811</v>
      </c>
      <c r="E28" s="131" t="s">
        <v>1114</v>
      </c>
      <c r="F28" s="131" t="s">
        <v>1115</v>
      </c>
      <c r="G28" s="131" t="s">
        <v>1052</v>
      </c>
      <c r="H28" s="131" t="s">
        <v>1090</v>
      </c>
      <c r="I28" s="131" t="s">
        <v>1116</v>
      </c>
      <c r="J28" s="131" t="s">
        <v>1092</v>
      </c>
      <c r="K28" s="129">
        <v>0.99</v>
      </c>
      <c r="L28" s="129">
        <v>0.01</v>
      </c>
      <c r="M28" s="43" t="s">
        <v>24</v>
      </c>
      <c r="N28" s="51" t="s">
        <v>972</v>
      </c>
      <c r="O28" s="51" t="s">
        <v>156</v>
      </c>
      <c r="P28" s="51" t="s">
        <v>1045</v>
      </c>
      <c r="Q28" s="132" t="s">
        <v>1046</v>
      </c>
      <c r="R28" s="132" t="s">
        <v>1047</v>
      </c>
      <c r="S28" s="132">
        <v>1000</v>
      </c>
      <c r="T28" s="51" t="s">
        <v>280</v>
      </c>
    </row>
    <row r="29" spans="1:20" ht="52">
      <c r="A29" s="51">
        <v>20</v>
      </c>
      <c r="B29" s="131" t="s">
        <v>1117</v>
      </c>
      <c r="C29" s="131" t="s">
        <v>1118</v>
      </c>
      <c r="D29" s="131" t="s">
        <v>1119</v>
      </c>
      <c r="E29" s="131" t="s">
        <v>24</v>
      </c>
      <c r="F29" s="131" t="s">
        <v>24</v>
      </c>
      <c r="G29" s="131" t="s">
        <v>24</v>
      </c>
      <c r="H29" s="131" t="s">
        <v>24</v>
      </c>
      <c r="I29" s="131" t="s">
        <v>24</v>
      </c>
      <c r="J29" s="131" t="s">
        <v>24</v>
      </c>
      <c r="K29" s="145" t="s">
        <v>1120</v>
      </c>
      <c r="L29" s="146" t="s">
        <v>1121</v>
      </c>
      <c r="M29" s="34" t="s">
        <v>24</v>
      </c>
      <c r="N29" s="131" t="s">
        <v>972</v>
      </c>
      <c r="O29" s="131" t="s">
        <v>117</v>
      </c>
      <c r="P29" s="51" t="s">
        <v>1045</v>
      </c>
      <c r="Q29" s="132" t="s">
        <v>1046</v>
      </c>
      <c r="R29" s="132" t="s">
        <v>1047</v>
      </c>
      <c r="S29" s="132">
        <v>1000</v>
      </c>
      <c r="T29" s="51" t="s">
        <v>280</v>
      </c>
    </row>
    <row r="30" spans="1:20" s="54" customFormat="1" ht="52">
      <c r="A30" s="51">
        <v>21</v>
      </c>
      <c r="B30" s="54" t="s">
        <v>1122</v>
      </c>
      <c r="C30" s="54" t="s">
        <v>1122</v>
      </c>
      <c r="D30" s="54" t="s">
        <v>1123</v>
      </c>
      <c r="E30" s="131" t="s">
        <v>24</v>
      </c>
      <c r="F30" s="131" t="s">
        <v>24</v>
      </c>
      <c r="G30" s="131" t="s">
        <v>24</v>
      </c>
      <c r="H30" s="131" t="s">
        <v>24</v>
      </c>
      <c r="I30" s="131" t="s">
        <v>24</v>
      </c>
      <c r="J30" s="131" t="s">
        <v>24</v>
      </c>
      <c r="K30" s="147">
        <v>0.4</v>
      </c>
      <c r="L30" s="147">
        <v>0.6</v>
      </c>
      <c r="M30" s="148" t="s">
        <v>24</v>
      </c>
      <c r="N30" s="54" t="s">
        <v>972</v>
      </c>
      <c r="O30" s="54" t="s">
        <v>156</v>
      </c>
      <c r="P30" s="51" t="s">
        <v>1045</v>
      </c>
      <c r="Q30" s="54" t="s">
        <v>1046</v>
      </c>
      <c r="R30" s="54" t="s">
        <v>1047</v>
      </c>
      <c r="S30" s="132">
        <v>1000</v>
      </c>
      <c r="T30" s="54" t="s">
        <v>280</v>
      </c>
    </row>
    <row r="31" spans="1:20" ht="52">
      <c r="A31" s="51">
        <v>22</v>
      </c>
      <c r="B31" s="54" t="s">
        <v>1124</v>
      </c>
      <c r="C31" s="54" t="s">
        <v>1125</v>
      </c>
      <c r="D31" s="51" t="s">
        <v>1123</v>
      </c>
      <c r="E31" s="131" t="s">
        <v>24</v>
      </c>
      <c r="F31" s="131" t="s">
        <v>24</v>
      </c>
      <c r="G31" s="131" t="s">
        <v>24</v>
      </c>
      <c r="H31" s="131" t="s">
        <v>24</v>
      </c>
      <c r="I31" s="131" t="s">
        <v>24</v>
      </c>
      <c r="J31" s="131" t="s">
        <v>24</v>
      </c>
      <c r="K31" s="149">
        <v>0.86</v>
      </c>
      <c r="L31" s="149">
        <v>0.14000000000000001</v>
      </c>
      <c r="M31" s="148" t="s">
        <v>24</v>
      </c>
      <c r="N31" s="150" t="s">
        <v>972</v>
      </c>
      <c r="O31" s="150" t="s">
        <v>156</v>
      </c>
      <c r="P31" s="51" t="s">
        <v>1045</v>
      </c>
      <c r="Q31" s="132" t="s">
        <v>1046</v>
      </c>
      <c r="R31" s="132" t="s">
        <v>1047</v>
      </c>
      <c r="S31" s="132">
        <v>1000</v>
      </c>
      <c r="T31" s="51" t="s">
        <v>280</v>
      </c>
    </row>
    <row r="32" spans="1:20" ht="155.15" customHeight="1">
      <c r="A32" s="51">
        <v>23</v>
      </c>
      <c r="B32" s="51" t="s">
        <v>1126</v>
      </c>
      <c r="C32" s="51" t="s">
        <v>1127</v>
      </c>
      <c r="D32" s="51" t="s">
        <v>1128</v>
      </c>
      <c r="E32" s="51" t="s">
        <v>1114</v>
      </c>
      <c r="F32" s="51" t="s">
        <v>1051</v>
      </c>
      <c r="G32" s="51" t="s">
        <v>1052</v>
      </c>
      <c r="H32" s="51" t="s">
        <v>1090</v>
      </c>
      <c r="I32" s="51" t="s">
        <v>1043</v>
      </c>
      <c r="J32" s="151" t="s">
        <v>1092</v>
      </c>
      <c r="K32" s="151" t="s">
        <v>1056</v>
      </c>
      <c r="L32" s="136" t="s">
        <v>1057</v>
      </c>
      <c r="M32" s="51" t="s">
        <v>24</v>
      </c>
      <c r="N32" s="51" t="s">
        <v>972</v>
      </c>
      <c r="O32" s="51" t="s">
        <v>156</v>
      </c>
      <c r="P32" s="51" t="s">
        <v>1045</v>
      </c>
      <c r="Q32" s="51" t="s">
        <v>1046</v>
      </c>
      <c r="R32" s="51" t="s">
        <v>1047</v>
      </c>
      <c r="S32" s="51">
        <v>1000</v>
      </c>
      <c r="T32" s="137" t="s">
        <v>280</v>
      </c>
    </row>
    <row r="33" spans="1:20" ht="52">
      <c r="A33" s="51">
        <v>24</v>
      </c>
      <c r="B33" s="51" t="s">
        <v>1129</v>
      </c>
      <c r="C33" s="54" t="s">
        <v>1130</v>
      </c>
      <c r="D33" s="51" t="s">
        <v>1123</v>
      </c>
      <c r="E33" s="54" t="s">
        <v>24</v>
      </c>
      <c r="F33" s="54" t="s">
        <v>24</v>
      </c>
      <c r="G33" s="54" t="s">
        <v>24</v>
      </c>
      <c r="H33" s="54" t="s">
        <v>24</v>
      </c>
      <c r="I33" s="54" t="s">
        <v>24</v>
      </c>
      <c r="J33" s="54" t="s">
        <v>24</v>
      </c>
      <c r="K33" s="147">
        <v>0.7</v>
      </c>
      <c r="L33" s="143" t="s">
        <v>24</v>
      </c>
      <c r="M33" s="147" t="s">
        <v>1131</v>
      </c>
      <c r="N33" s="54" t="s">
        <v>972</v>
      </c>
      <c r="O33" s="54" t="s">
        <v>117</v>
      </c>
      <c r="P33" s="54" t="s">
        <v>1045</v>
      </c>
      <c r="Q33" s="54" t="s">
        <v>1046</v>
      </c>
      <c r="R33" s="152" t="s">
        <v>1047</v>
      </c>
      <c r="S33" s="132">
        <v>1000</v>
      </c>
      <c r="T33" s="51" t="s">
        <v>280</v>
      </c>
    </row>
    <row r="34" spans="1:20" ht="52">
      <c r="A34" s="51">
        <v>25</v>
      </c>
      <c r="B34" s="51" t="s">
        <v>1132</v>
      </c>
      <c r="C34" s="54" t="s">
        <v>1133</v>
      </c>
      <c r="D34" s="51" t="s">
        <v>1134</v>
      </c>
      <c r="E34" s="54" t="s">
        <v>24</v>
      </c>
      <c r="F34" s="131" t="s">
        <v>24</v>
      </c>
      <c r="G34" s="132" t="s">
        <v>24</v>
      </c>
      <c r="H34" s="139" t="s">
        <v>24</v>
      </c>
      <c r="I34" s="58" t="s">
        <v>24</v>
      </c>
      <c r="J34" s="58" t="s">
        <v>24</v>
      </c>
      <c r="K34" s="147">
        <v>0.7</v>
      </c>
      <c r="L34" s="143" t="s">
        <v>24</v>
      </c>
      <c r="M34" s="147" t="s">
        <v>1131</v>
      </c>
      <c r="N34" s="51" t="s">
        <v>972</v>
      </c>
      <c r="O34" s="51" t="s">
        <v>156</v>
      </c>
      <c r="P34" s="51" t="s">
        <v>1045</v>
      </c>
      <c r="Q34" s="132" t="s">
        <v>1046</v>
      </c>
      <c r="R34" s="132" t="s">
        <v>1047</v>
      </c>
      <c r="S34" s="132">
        <v>1000</v>
      </c>
      <c r="T34" s="51" t="s">
        <v>280</v>
      </c>
    </row>
    <row r="35" spans="1:20" ht="52">
      <c r="A35" s="51">
        <v>26</v>
      </c>
      <c r="B35" s="51" t="s">
        <v>1135</v>
      </c>
      <c r="C35" s="51" t="s">
        <v>1136</v>
      </c>
      <c r="D35" s="51" t="s">
        <v>641</v>
      </c>
      <c r="E35" s="131" t="s">
        <v>1114</v>
      </c>
      <c r="F35" s="131" t="s">
        <v>1115</v>
      </c>
      <c r="G35" s="131" t="s">
        <v>1052</v>
      </c>
      <c r="H35" s="131" t="s">
        <v>1090</v>
      </c>
      <c r="I35" s="131" t="s">
        <v>1137</v>
      </c>
      <c r="J35" s="131" t="s">
        <v>1092</v>
      </c>
      <c r="K35" s="129">
        <v>0.99</v>
      </c>
      <c r="L35" s="129">
        <v>0.01</v>
      </c>
      <c r="M35" s="51" t="s">
        <v>24</v>
      </c>
      <c r="N35" s="51" t="s">
        <v>972</v>
      </c>
      <c r="O35" s="51" t="s">
        <v>156</v>
      </c>
      <c r="P35" s="51" t="s">
        <v>1045</v>
      </c>
      <c r="Q35" s="132" t="s">
        <v>1046</v>
      </c>
      <c r="R35" s="132" t="s">
        <v>1047</v>
      </c>
      <c r="S35" s="132">
        <v>1000</v>
      </c>
      <c r="T35" s="51" t="s">
        <v>280</v>
      </c>
    </row>
    <row r="36" spans="1:20" ht="58">
      <c r="A36" s="51">
        <v>27</v>
      </c>
      <c r="B36" s="51" t="s">
        <v>889</v>
      </c>
      <c r="C36" s="51" t="s">
        <v>1138</v>
      </c>
      <c r="D36" s="51" t="s">
        <v>889</v>
      </c>
      <c r="E36" s="131" t="s">
        <v>1114</v>
      </c>
      <c r="F36" s="131" t="s">
        <v>1115</v>
      </c>
      <c r="G36" s="131" t="s">
        <v>1052</v>
      </c>
      <c r="H36" s="131" t="s">
        <v>1090</v>
      </c>
      <c r="I36" s="131" t="s">
        <v>1139</v>
      </c>
      <c r="J36" s="131" t="s">
        <v>1092</v>
      </c>
      <c r="K36" s="129">
        <v>0.99</v>
      </c>
      <c r="L36" s="129">
        <v>0.01</v>
      </c>
      <c r="M36" s="51" t="s">
        <v>24</v>
      </c>
      <c r="N36" s="51" t="s">
        <v>972</v>
      </c>
      <c r="O36" s="51" t="s">
        <v>156</v>
      </c>
      <c r="P36" s="51" t="s">
        <v>1045</v>
      </c>
      <c r="Q36" s="152" t="s">
        <v>1046</v>
      </c>
      <c r="R36" s="152" t="s">
        <v>1047</v>
      </c>
      <c r="S36" s="132">
        <v>1000</v>
      </c>
      <c r="T36" s="51" t="s">
        <v>280</v>
      </c>
    </row>
    <row r="37" spans="1:20" ht="52">
      <c r="A37" s="51">
        <v>28</v>
      </c>
      <c r="B37" s="51" t="s">
        <v>1140</v>
      </c>
      <c r="C37" s="54" t="s">
        <v>1141</v>
      </c>
      <c r="D37" s="51" t="s">
        <v>1142</v>
      </c>
      <c r="E37" s="54" t="s">
        <v>24</v>
      </c>
      <c r="F37" s="131" t="s">
        <v>24</v>
      </c>
      <c r="G37" s="132" t="s">
        <v>24</v>
      </c>
      <c r="H37" s="139" t="s">
        <v>24</v>
      </c>
      <c r="I37" s="54" t="s">
        <v>24</v>
      </c>
      <c r="J37" s="58" t="s">
        <v>24</v>
      </c>
      <c r="K37" s="129">
        <v>0.4</v>
      </c>
      <c r="L37" s="129">
        <v>0.6</v>
      </c>
      <c r="M37" s="54" t="s">
        <v>24</v>
      </c>
      <c r="N37" s="51" t="s">
        <v>972</v>
      </c>
      <c r="O37" s="51" t="s">
        <v>156</v>
      </c>
      <c r="P37" s="51" t="s">
        <v>1045</v>
      </c>
      <c r="Q37" s="132" t="s">
        <v>1046</v>
      </c>
      <c r="R37" s="132" t="s">
        <v>1047</v>
      </c>
      <c r="S37" s="132">
        <v>1000</v>
      </c>
      <c r="T37" s="51" t="s">
        <v>280</v>
      </c>
    </row>
    <row r="38" spans="1:20" ht="52">
      <c r="A38" s="51">
        <v>29</v>
      </c>
      <c r="B38" s="51" t="s">
        <v>1143</v>
      </c>
      <c r="C38" s="54" t="s">
        <v>1144</v>
      </c>
      <c r="D38" s="54" t="s">
        <v>1145</v>
      </c>
      <c r="E38" s="54" t="s">
        <v>24</v>
      </c>
      <c r="F38" s="54" t="s">
        <v>24</v>
      </c>
      <c r="G38" s="54" t="s">
        <v>24</v>
      </c>
      <c r="H38" s="54" t="s">
        <v>24</v>
      </c>
      <c r="I38" s="54" t="s">
        <v>24</v>
      </c>
      <c r="J38" s="54" t="s">
        <v>24</v>
      </c>
      <c r="K38" s="129">
        <v>0.4</v>
      </c>
      <c r="L38" s="129">
        <v>0.6</v>
      </c>
      <c r="M38" s="57" t="s">
        <v>1058</v>
      </c>
      <c r="N38" s="51" t="s">
        <v>972</v>
      </c>
      <c r="O38" s="51" t="s">
        <v>156</v>
      </c>
      <c r="P38" s="51" t="s">
        <v>1045</v>
      </c>
      <c r="Q38" s="132" t="s">
        <v>1046</v>
      </c>
      <c r="R38" s="132" t="s">
        <v>1047</v>
      </c>
      <c r="S38" s="132">
        <v>1000</v>
      </c>
      <c r="T38" s="51" t="s">
        <v>280</v>
      </c>
    </row>
    <row r="39" spans="1:20" ht="52">
      <c r="A39" s="51">
        <v>30</v>
      </c>
      <c r="B39" s="51" t="s">
        <v>1146</v>
      </c>
      <c r="C39" s="54" t="s">
        <v>1147</v>
      </c>
      <c r="D39" s="51" t="s">
        <v>1148</v>
      </c>
      <c r="E39" s="54" t="s">
        <v>24</v>
      </c>
      <c r="F39" s="54" t="s">
        <v>24</v>
      </c>
      <c r="G39" s="54" t="s">
        <v>24</v>
      </c>
      <c r="H39" s="54" t="s">
        <v>24</v>
      </c>
      <c r="I39" s="54" t="s">
        <v>24</v>
      </c>
      <c r="J39" s="54" t="s">
        <v>24</v>
      </c>
      <c r="K39" s="153">
        <v>0.06</v>
      </c>
      <c r="L39" s="147">
        <v>0.94</v>
      </c>
      <c r="M39" s="54" t="s">
        <v>24</v>
      </c>
      <c r="N39" s="54" t="s">
        <v>972</v>
      </c>
      <c r="O39" s="51" t="s">
        <v>156</v>
      </c>
      <c r="P39" s="51" t="s">
        <v>1045</v>
      </c>
      <c r="Q39" s="132" t="s">
        <v>1046</v>
      </c>
      <c r="R39" s="132" t="s">
        <v>1047</v>
      </c>
      <c r="S39" s="132">
        <v>1000</v>
      </c>
      <c r="T39" s="51" t="s">
        <v>280</v>
      </c>
    </row>
    <row r="40" spans="1:20" ht="52">
      <c r="A40" s="51">
        <v>31</v>
      </c>
      <c r="B40" s="54" t="s">
        <v>1149</v>
      </c>
      <c r="C40" s="54" t="s">
        <v>1150</v>
      </c>
      <c r="D40" s="54" t="s">
        <v>1151</v>
      </c>
      <c r="E40" s="54" t="s">
        <v>24</v>
      </c>
      <c r="F40" s="54" t="s">
        <v>24</v>
      </c>
      <c r="G40" s="54" t="s">
        <v>24</v>
      </c>
      <c r="H40" s="54" t="s">
        <v>24</v>
      </c>
      <c r="I40" s="54" t="s">
        <v>24</v>
      </c>
      <c r="J40" s="54" t="s">
        <v>24</v>
      </c>
      <c r="K40" s="154" t="s">
        <v>1120</v>
      </c>
      <c r="L40" s="154" t="s">
        <v>1121</v>
      </c>
      <c r="M40" s="54" t="s">
        <v>24</v>
      </c>
      <c r="N40" s="54" t="s">
        <v>972</v>
      </c>
      <c r="O40" s="54" t="s">
        <v>156</v>
      </c>
      <c r="P40" s="54" t="s">
        <v>1045</v>
      </c>
      <c r="Q40" s="54" t="s">
        <v>1046</v>
      </c>
      <c r="R40" s="132" t="s">
        <v>1047</v>
      </c>
      <c r="S40" s="132">
        <v>1000</v>
      </c>
      <c r="T40" s="51" t="s">
        <v>280</v>
      </c>
    </row>
    <row r="41" spans="1:20" ht="52">
      <c r="A41" s="51">
        <v>32</v>
      </c>
      <c r="B41" s="51" t="s">
        <v>1152</v>
      </c>
      <c r="C41" s="51" t="s">
        <v>1153</v>
      </c>
      <c r="D41" s="51" t="s">
        <v>1154</v>
      </c>
      <c r="E41" s="51" t="s">
        <v>1114</v>
      </c>
      <c r="F41" s="51" t="s">
        <v>1051</v>
      </c>
      <c r="G41" s="51" t="s">
        <v>1052</v>
      </c>
      <c r="H41" s="51" t="s">
        <v>1090</v>
      </c>
      <c r="I41" s="51" t="s">
        <v>1043</v>
      </c>
      <c r="J41" s="151" t="s">
        <v>1092</v>
      </c>
      <c r="K41" s="129">
        <v>0.99</v>
      </c>
      <c r="L41" s="129">
        <v>0.01</v>
      </c>
      <c r="M41" s="51" t="s">
        <v>24</v>
      </c>
      <c r="N41" s="51" t="s">
        <v>972</v>
      </c>
      <c r="O41" s="51" t="s">
        <v>156</v>
      </c>
      <c r="P41" s="51" t="s">
        <v>1045</v>
      </c>
      <c r="Q41" s="54" t="s">
        <v>1046</v>
      </c>
      <c r="R41" s="132" t="s">
        <v>1155</v>
      </c>
      <c r="S41" s="132">
        <v>1000</v>
      </c>
      <c r="T41" s="51" t="s">
        <v>280</v>
      </c>
    </row>
    <row r="42" spans="1:20">
      <c r="A42" s="51"/>
      <c r="B42" s="51"/>
      <c r="C42" s="51"/>
      <c r="D42" s="51"/>
      <c r="E42" s="51"/>
      <c r="F42" s="51"/>
      <c r="G42" s="51"/>
      <c r="H42" s="51"/>
      <c r="I42" s="51"/>
      <c r="J42" s="51"/>
      <c r="K42" s="51"/>
      <c r="L42" s="51"/>
      <c r="M42" s="51"/>
      <c r="N42" s="51"/>
      <c r="O42" s="51"/>
      <c r="P42" s="51"/>
      <c r="Q42" s="51"/>
      <c r="R42" s="51"/>
      <c r="S42" s="51"/>
      <c r="T42" s="51"/>
    </row>
    <row r="43" spans="1:20">
      <c r="A43" s="51"/>
      <c r="B43" s="51"/>
      <c r="C43" s="51"/>
      <c r="D43" s="51"/>
      <c r="E43" s="51"/>
      <c r="F43" s="51"/>
      <c r="G43" s="51"/>
      <c r="H43" s="51"/>
      <c r="I43" s="51"/>
      <c r="J43" s="51"/>
      <c r="K43" s="51"/>
      <c r="L43" s="51"/>
      <c r="M43" s="51"/>
      <c r="N43" s="51"/>
      <c r="O43" s="51"/>
      <c r="P43" s="51"/>
      <c r="Q43" s="51"/>
      <c r="R43" s="51"/>
      <c r="S43" s="51"/>
      <c r="T43" s="51"/>
    </row>
    <row r="44" spans="1:20">
      <c r="A44" s="51"/>
      <c r="B44" s="51"/>
      <c r="C44" s="51"/>
      <c r="D44" s="51"/>
      <c r="E44" s="51"/>
      <c r="F44" s="51"/>
      <c r="G44" s="51"/>
      <c r="H44" s="51"/>
      <c r="I44" s="51"/>
      <c r="J44" s="51"/>
      <c r="K44" s="51"/>
      <c r="L44" s="51"/>
      <c r="M44" s="51"/>
      <c r="N44" s="51"/>
      <c r="O44" s="51"/>
      <c r="P44" s="51"/>
      <c r="Q44" s="51"/>
      <c r="R44" s="51"/>
      <c r="S44" s="51"/>
      <c r="T44" s="51"/>
    </row>
    <row r="45" spans="1:20">
      <c r="A45" s="51"/>
      <c r="B45" s="51"/>
      <c r="C45" s="51"/>
      <c r="D45" s="51"/>
      <c r="E45" s="51"/>
      <c r="F45" s="51"/>
      <c r="G45" s="51"/>
      <c r="H45" s="51"/>
      <c r="I45" s="51"/>
      <c r="J45" s="51"/>
      <c r="K45" s="51"/>
      <c r="L45" s="51"/>
      <c r="M45" s="51"/>
      <c r="N45" s="51"/>
      <c r="O45" s="51"/>
      <c r="P45" s="51"/>
      <c r="Q45" s="51"/>
      <c r="R45" s="51"/>
      <c r="S45" s="51"/>
      <c r="T45" s="51"/>
    </row>
    <row r="46" spans="1:20">
      <c r="A46" s="51"/>
      <c r="B46" s="51"/>
      <c r="C46" s="51"/>
      <c r="D46" s="51"/>
      <c r="E46" s="51"/>
      <c r="F46" s="51"/>
      <c r="G46" s="51"/>
      <c r="H46" s="51"/>
      <c r="I46" s="51"/>
      <c r="J46" s="51"/>
      <c r="K46" s="51"/>
      <c r="L46" s="51"/>
      <c r="M46" s="51"/>
      <c r="N46" s="51"/>
      <c r="O46" s="51"/>
      <c r="P46" s="51"/>
      <c r="Q46" s="51"/>
      <c r="R46" s="51"/>
      <c r="S46" s="51"/>
      <c r="T46" s="51"/>
    </row>
    <row r="47" spans="1:20">
      <c r="A47" s="51">
        <v>50</v>
      </c>
      <c r="B47" s="51"/>
      <c r="C47" s="51"/>
      <c r="D47" s="51"/>
      <c r="E47" s="51"/>
      <c r="F47" s="51"/>
      <c r="G47" s="51"/>
      <c r="H47" s="51"/>
      <c r="I47" s="51"/>
      <c r="J47" s="51"/>
      <c r="K47" s="51"/>
      <c r="L47" s="51"/>
      <c r="M47" s="51"/>
      <c r="N47" s="51"/>
      <c r="O47" s="51"/>
      <c r="P47" s="51"/>
      <c r="Q47" s="51"/>
      <c r="R47" s="51"/>
      <c r="S47" s="51"/>
      <c r="T47" s="51"/>
    </row>
    <row r="48" spans="1:20">
      <c r="A48" s="51">
        <v>51</v>
      </c>
      <c r="B48" s="51"/>
      <c r="C48" s="51"/>
      <c r="D48" s="51"/>
      <c r="E48" s="51"/>
      <c r="F48" s="51"/>
      <c r="G48" s="51"/>
      <c r="H48" s="51"/>
      <c r="I48" s="51"/>
      <c r="J48" s="51"/>
      <c r="K48" s="51"/>
      <c r="L48" s="51"/>
      <c r="M48" s="51"/>
      <c r="N48" s="51"/>
      <c r="O48" s="51"/>
      <c r="P48" s="51"/>
      <c r="Q48" s="51"/>
      <c r="R48" s="51"/>
      <c r="S48" s="51"/>
      <c r="T48" s="51"/>
    </row>
    <row r="49" spans="1:20">
      <c r="A49" s="51">
        <v>52</v>
      </c>
      <c r="B49" s="51"/>
      <c r="C49" s="51"/>
      <c r="D49" s="51"/>
      <c r="E49" s="51"/>
      <c r="F49" s="51"/>
      <c r="G49" s="51"/>
      <c r="H49" s="51"/>
      <c r="I49" s="51"/>
      <c r="J49" s="51"/>
      <c r="K49" s="51"/>
      <c r="L49" s="51"/>
      <c r="M49" s="51"/>
      <c r="N49" s="51"/>
      <c r="O49" s="51"/>
      <c r="P49" s="51"/>
      <c r="Q49" s="51"/>
      <c r="R49" s="51"/>
      <c r="S49" s="51"/>
      <c r="T49" s="51"/>
    </row>
    <row r="50" spans="1:20">
      <c r="A50" s="51">
        <v>53</v>
      </c>
      <c r="B50" s="51"/>
      <c r="C50" s="51"/>
      <c r="D50" s="51"/>
      <c r="E50" s="51"/>
      <c r="F50" s="51"/>
      <c r="G50" s="51"/>
      <c r="H50" s="51"/>
      <c r="I50" s="51"/>
      <c r="J50" s="51"/>
      <c r="K50" s="51"/>
      <c r="L50" s="51"/>
      <c r="M50" s="51"/>
      <c r="N50" s="51"/>
      <c r="O50" s="51"/>
      <c r="P50" s="51"/>
      <c r="Q50" s="51"/>
      <c r="R50" s="51"/>
      <c r="S50" s="51"/>
      <c r="T50" s="51"/>
    </row>
    <row r="51" spans="1:20">
      <c r="A51" s="51">
        <v>54</v>
      </c>
      <c r="B51" s="51"/>
      <c r="C51" s="51"/>
      <c r="D51" s="51"/>
      <c r="E51" s="51"/>
      <c r="F51" s="51"/>
      <c r="G51" s="51"/>
      <c r="H51" s="51"/>
      <c r="I51" s="51"/>
      <c r="J51" s="51"/>
      <c r="K51" s="51"/>
      <c r="L51" s="51"/>
      <c r="M51" s="51"/>
      <c r="N51" s="51"/>
      <c r="O51" s="51"/>
      <c r="P51" s="51"/>
      <c r="Q51" s="51"/>
      <c r="R51" s="51"/>
      <c r="S51" s="51"/>
      <c r="T51" s="51"/>
    </row>
    <row r="52" spans="1:20">
      <c r="A52" s="51">
        <v>55</v>
      </c>
      <c r="B52" s="51"/>
      <c r="C52" s="51"/>
      <c r="D52" s="51"/>
      <c r="E52" s="51"/>
      <c r="F52" s="51"/>
      <c r="G52" s="51"/>
      <c r="H52" s="51"/>
      <c r="I52" s="51"/>
      <c r="J52" s="51"/>
      <c r="K52" s="51"/>
      <c r="L52" s="51"/>
      <c r="M52" s="51"/>
      <c r="N52" s="51"/>
      <c r="O52" s="51"/>
      <c r="P52" s="51"/>
      <c r="Q52" s="51"/>
      <c r="R52" s="51"/>
      <c r="S52" s="51"/>
      <c r="T52" s="51"/>
    </row>
    <row r="53" spans="1:20">
      <c r="A53" s="51">
        <v>56</v>
      </c>
      <c r="B53" s="51"/>
      <c r="C53" s="51"/>
      <c r="D53" s="51"/>
      <c r="E53" s="51"/>
      <c r="F53" s="51"/>
      <c r="G53" s="51"/>
      <c r="H53" s="51"/>
      <c r="I53" s="51"/>
      <c r="J53" s="51"/>
      <c r="K53" s="51"/>
      <c r="L53" s="51"/>
      <c r="M53" s="51"/>
      <c r="N53" s="51"/>
      <c r="O53" s="51"/>
      <c r="P53" s="51"/>
      <c r="Q53" s="51"/>
      <c r="R53" s="51"/>
      <c r="S53" s="51"/>
      <c r="T53" s="51"/>
    </row>
    <row r="54" spans="1:20">
      <c r="A54" s="51">
        <v>57</v>
      </c>
      <c r="B54" s="51"/>
      <c r="C54" s="51"/>
      <c r="D54" s="51"/>
      <c r="E54" s="51"/>
      <c r="F54" s="51"/>
      <c r="G54" s="51"/>
      <c r="H54" s="51"/>
      <c r="I54" s="51"/>
      <c r="J54" s="51"/>
      <c r="K54" s="51"/>
      <c r="L54" s="51"/>
      <c r="M54" s="51"/>
      <c r="N54" s="51"/>
      <c r="O54" s="51"/>
      <c r="P54" s="51"/>
      <c r="Q54" s="51"/>
      <c r="R54" s="51"/>
      <c r="S54" s="51"/>
      <c r="T54" s="51"/>
    </row>
    <row r="55" spans="1:20">
      <c r="A55" s="51">
        <v>58</v>
      </c>
      <c r="B55" s="51"/>
      <c r="C55" s="51"/>
      <c r="D55" s="51"/>
      <c r="E55" s="51"/>
      <c r="F55" s="51"/>
      <c r="G55" s="51"/>
      <c r="H55" s="51"/>
      <c r="I55" s="51"/>
      <c r="J55" s="51"/>
      <c r="K55" s="51"/>
      <c r="L55" s="51"/>
      <c r="M55" s="51"/>
      <c r="N55" s="51"/>
      <c r="O55" s="51"/>
      <c r="P55" s="51"/>
      <c r="Q55" s="51"/>
      <c r="R55" s="51"/>
      <c r="S55" s="51"/>
      <c r="T55" s="51"/>
    </row>
    <row r="56" spans="1:20">
      <c r="A56" s="51">
        <v>59</v>
      </c>
      <c r="B56" s="51"/>
      <c r="C56" s="51"/>
      <c r="D56" s="51"/>
      <c r="E56" s="51"/>
      <c r="F56" s="51"/>
      <c r="G56" s="51"/>
      <c r="H56" s="51"/>
      <c r="I56" s="51"/>
      <c r="J56" s="51"/>
      <c r="K56" s="51"/>
      <c r="L56" s="51"/>
      <c r="M56" s="51"/>
      <c r="N56" s="51"/>
      <c r="O56" s="51"/>
      <c r="P56" s="51"/>
      <c r="Q56" s="51"/>
      <c r="R56" s="51"/>
      <c r="S56" s="51"/>
      <c r="T56" s="51"/>
    </row>
    <row r="57" spans="1:20">
      <c r="A57" s="51">
        <v>60</v>
      </c>
      <c r="B57" s="51"/>
      <c r="C57" s="51"/>
      <c r="D57" s="51"/>
      <c r="E57" s="51"/>
      <c r="F57" s="51"/>
      <c r="G57" s="51"/>
      <c r="H57" s="51"/>
      <c r="I57" s="51"/>
      <c r="J57" s="51"/>
      <c r="K57" s="51"/>
      <c r="L57" s="51"/>
      <c r="M57" s="51"/>
      <c r="N57" s="51"/>
      <c r="O57" s="51"/>
      <c r="P57" s="51"/>
      <c r="Q57" s="51"/>
      <c r="R57" s="51"/>
      <c r="S57" s="51"/>
      <c r="T57" s="51"/>
    </row>
    <row r="58" spans="1:20">
      <c r="A58" s="51">
        <v>61</v>
      </c>
      <c r="B58" s="51"/>
      <c r="C58" s="51"/>
      <c r="D58" s="51"/>
      <c r="E58" s="51"/>
      <c r="F58" s="51"/>
      <c r="G58" s="51"/>
      <c r="H58" s="51"/>
      <c r="I58" s="51"/>
      <c r="J58" s="51"/>
      <c r="K58" s="51"/>
      <c r="L58" s="51"/>
      <c r="M58" s="51"/>
      <c r="N58" s="51"/>
      <c r="O58" s="51"/>
      <c r="P58" s="51"/>
      <c r="Q58" s="51"/>
      <c r="R58" s="51"/>
      <c r="S58" s="51"/>
      <c r="T58" s="51"/>
    </row>
    <row r="59" spans="1:20">
      <c r="A59" s="51">
        <v>62</v>
      </c>
      <c r="B59" s="51"/>
      <c r="C59" s="51"/>
      <c r="D59" s="51"/>
      <c r="E59" s="51"/>
      <c r="F59" s="51"/>
      <c r="G59" s="51"/>
      <c r="H59" s="51"/>
      <c r="I59" s="51"/>
      <c r="J59" s="51"/>
      <c r="K59" s="51"/>
      <c r="L59" s="51"/>
      <c r="M59" s="51"/>
      <c r="N59" s="51"/>
      <c r="O59" s="51"/>
      <c r="P59" s="51"/>
      <c r="Q59" s="51"/>
      <c r="R59" s="51"/>
      <c r="S59" s="51"/>
      <c r="T59" s="51"/>
    </row>
    <row r="60" spans="1:20">
      <c r="A60" s="51">
        <v>63</v>
      </c>
      <c r="B60" s="51"/>
      <c r="C60" s="51"/>
      <c r="D60" s="51"/>
      <c r="E60" s="51"/>
      <c r="F60" s="51"/>
      <c r="G60" s="51"/>
      <c r="H60" s="51"/>
      <c r="I60" s="51"/>
      <c r="J60" s="51"/>
      <c r="K60" s="51"/>
      <c r="L60" s="51"/>
      <c r="M60" s="51"/>
      <c r="N60" s="51"/>
      <c r="O60" s="51"/>
      <c r="P60" s="51"/>
      <c r="Q60" s="51"/>
      <c r="R60" s="51"/>
      <c r="S60" s="51"/>
      <c r="T60" s="51"/>
    </row>
    <row r="61" spans="1:20">
      <c r="A61" s="51">
        <v>64</v>
      </c>
      <c r="B61" s="51"/>
      <c r="C61" s="51"/>
      <c r="D61" s="51"/>
      <c r="E61" s="51"/>
      <c r="F61" s="51"/>
      <c r="G61" s="51"/>
      <c r="H61" s="51"/>
      <c r="I61" s="51"/>
      <c r="J61" s="51"/>
      <c r="K61" s="51"/>
      <c r="L61" s="51"/>
      <c r="M61" s="51"/>
      <c r="N61" s="51"/>
      <c r="O61" s="51"/>
      <c r="P61" s="51"/>
      <c r="Q61" s="51"/>
      <c r="R61" s="51"/>
      <c r="S61" s="51"/>
      <c r="T61" s="51"/>
    </row>
    <row r="62" spans="1:20">
      <c r="A62" s="51">
        <v>65</v>
      </c>
      <c r="B62" s="51"/>
      <c r="C62" s="51"/>
      <c r="D62" s="51"/>
      <c r="E62" s="51"/>
      <c r="F62" s="51"/>
      <c r="G62" s="51"/>
      <c r="H62" s="51"/>
      <c r="I62" s="51"/>
      <c r="J62" s="51"/>
      <c r="K62" s="51"/>
      <c r="L62" s="51"/>
      <c r="M62" s="51"/>
      <c r="N62" s="51"/>
      <c r="O62" s="51"/>
      <c r="P62" s="51"/>
      <c r="Q62" s="51"/>
      <c r="R62" s="51"/>
      <c r="S62" s="51"/>
      <c r="T62" s="51"/>
    </row>
    <row r="63" spans="1:20">
      <c r="A63" s="51">
        <v>66</v>
      </c>
      <c r="B63" s="51"/>
      <c r="C63" s="51"/>
      <c r="D63" s="51"/>
      <c r="E63" s="51"/>
      <c r="F63" s="51"/>
      <c r="G63" s="51"/>
      <c r="H63" s="51"/>
      <c r="I63" s="51"/>
      <c r="J63" s="51"/>
      <c r="K63" s="51"/>
      <c r="L63" s="51"/>
      <c r="M63" s="51"/>
      <c r="N63" s="51"/>
      <c r="O63" s="51"/>
      <c r="P63" s="51"/>
      <c r="Q63" s="51"/>
      <c r="R63" s="51"/>
      <c r="S63" s="51"/>
      <c r="T63" s="51"/>
    </row>
    <row r="64" spans="1:20">
      <c r="A64" s="51">
        <v>67</v>
      </c>
      <c r="B64" s="51"/>
      <c r="C64" s="51"/>
      <c r="D64" s="51"/>
      <c r="E64" s="51"/>
      <c r="F64" s="51"/>
      <c r="G64" s="51"/>
      <c r="H64" s="51"/>
      <c r="I64" s="51"/>
      <c r="J64" s="51"/>
      <c r="K64" s="51"/>
      <c r="L64" s="51"/>
      <c r="M64" s="51"/>
      <c r="N64" s="51"/>
      <c r="O64" s="51"/>
      <c r="P64" s="51"/>
      <c r="Q64" s="51"/>
      <c r="R64" s="51"/>
      <c r="S64" s="51"/>
      <c r="T64" s="51"/>
    </row>
    <row r="65" spans="1:20">
      <c r="A65" s="51">
        <v>68</v>
      </c>
      <c r="B65" s="51"/>
      <c r="C65" s="51"/>
      <c r="D65" s="51"/>
      <c r="E65" s="51"/>
      <c r="F65" s="51"/>
      <c r="G65" s="51"/>
      <c r="H65" s="51"/>
      <c r="I65" s="51"/>
      <c r="J65" s="51"/>
      <c r="K65" s="51"/>
      <c r="L65" s="51"/>
      <c r="M65" s="51"/>
      <c r="N65" s="51"/>
      <c r="O65" s="51"/>
      <c r="P65" s="51"/>
      <c r="Q65" s="51"/>
      <c r="R65" s="51"/>
      <c r="S65" s="51"/>
      <c r="T65" s="51"/>
    </row>
    <row r="66" spans="1:20">
      <c r="A66" s="51">
        <v>69</v>
      </c>
      <c r="B66" s="51"/>
      <c r="C66" s="51"/>
      <c r="D66" s="51"/>
      <c r="E66" s="51"/>
      <c r="F66" s="51"/>
      <c r="G66" s="51"/>
      <c r="H66" s="51"/>
      <c r="I66" s="51"/>
      <c r="J66" s="51"/>
      <c r="K66" s="51"/>
      <c r="L66" s="51"/>
      <c r="M66" s="51"/>
      <c r="N66" s="51"/>
      <c r="O66" s="51"/>
      <c r="P66" s="51"/>
      <c r="Q66" s="51"/>
      <c r="R66" s="51"/>
      <c r="S66" s="51"/>
      <c r="T66" s="51"/>
    </row>
    <row r="67" spans="1:20">
      <c r="A67" s="51">
        <v>70</v>
      </c>
      <c r="B67" s="51"/>
      <c r="C67" s="51"/>
      <c r="D67" s="51"/>
      <c r="E67" s="51"/>
      <c r="F67" s="51"/>
      <c r="G67" s="51"/>
      <c r="H67" s="51"/>
      <c r="I67" s="51"/>
      <c r="J67" s="51"/>
      <c r="K67" s="51"/>
      <c r="L67" s="51"/>
      <c r="M67" s="51"/>
      <c r="N67" s="51"/>
      <c r="O67" s="51"/>
      <c r="P67" s="51"/>
      <c r="Q67" s="51"/>
      <c r="R67" s="51"/>
      <c r="S67" s="51"/>
      <c r="T67" s="51"/>
    </row>
    <row r="68" spans="1:20">
      <c r="A68" s="51">
        <v>71</v>
      </c>
      <c r="B68" s="51"/>
      <c r="C68" s="51"/>
      <c r="D68" s="51"/>
      <c r="E68" s="51"/>
      <c r="F68" s="51"/>
      <c r="G68" s="51"/>
      <c r="H68" s="51"/>
      <c r="I68" s="51"/>
      <c r="J68" s="51"/>
      <c r="K68" s="51"/>
      <c r="L68" s="51"/>
      <c r="M68" s="51"/>
      <c r="N68" s="51"/>
      <c r="O68" s="51"/>
      <c r="P68" s="51"/>
      <c r="Q68" s="51"/>
      <c r="R68" s="51"/>
      <c r="S68" s="51"/>
      <c r="T68" s="51"/>
    </row>
    <row r="69" spans="1:20">
      <c r="A69" s="51">
        <v>72</v>
      </c>
      <c r="B69" s="51"/>
      <c r="C69" s="51"/>
      <c r="D69" s="51"/>
      <c r="E69" s="51"/>
      <c r="F69" s="51"/>
      <c r="G69" s="51"/>
      <c r="H69" s="51"/>
      <c r="I69" s="51"/>
      <c r="J69" s="51"/>
      <c r="K69" s="51"/>
      <c r="L69" s="51"/>
      <c r="M69" s="51"/>
      <c r="N69" s="51"/>
      <c r="O69" s="51"/>
      <c r="P69" s="51"/>
      <c r="Q69" s="51"/>
      <c r="R69" s="51"/>
      <c r="S69" s="51"/>
      <c r="T69" s="51"/>
    </row>
    <row r="70" spans="1:20">
      <c r="A70" s="51">
        <v>73</v>
      </c>
      <c r="B70" s="51"/>
      <c r="C70" s="51"/>
      <c r="D70" s="51"/>
      <c r="E70" s="51"/>
      <c r="F70" s="51"/>
      <c r="G70" s="51"/>
      <c r="H70" s="51"/>
      <c r="I70" s="51"/>
      <c r="J70" s="51"/>
      <c r="K70" s="51"/>
      <c r="L70" s="51"/>
      <c r="M70" s="51"/>
      <c r="N70" s="51"/>
      <c r="O70" s="51"/>
      <c r="P70" s="51"/>
      <c r="Q70" s="51"/>
      <c r="R70" s="51"/>
      <c r="S70" s="51"/>
      <c r="T70" s="51"/>
    </row>
    <row r="71" spans="1:20">
      <c r="A71" s="51">
        <v>74</v>
      </c>
      <c r="B71" s="51"/>
      <c r="C71" s="51"/>
      <c r="D71" s="51"/>
      <c r="E71" s="51"/>
      <c r="F71" s="51"/>
      <c r="G71" s="51"/>
      <c r="H71" s="51"/>
      <c r="I71" s="51"/>
      <c r="J71" s="51"/>
      <c r="K71" s="51"/>
      <c r="L71" s="51"/>
      <c r="M71" s="51"/>
      <c r="N71" s="51"/>
      <c r="O71" s="51"/>
      <c r="P71" s="51"/>
      <c r="Q71" s="51"/>
      <c r="R71" s="51"/>
      <c r="S71" s="51"/>
      <c r="T71" s="51"/>
    </row>
    <row r="72" spans="1:20">
      <c r="A72" s="51">
        <v>75</v>
      </c>
      <c r="B72" s="51"/>
      <c r="C72" s="51"/>
      <c r="D72" s="51"/>
      <c r="E72" s="51"/>
      <c r="F72" s="51"/>
      <c r="G72" s="51"/>
      <c r="H72" s="51"/>
      <c r="I72" s="51"/>
      <c r="J72" s="51"/>
      <c r="K72" s="51"/>
      <c r="L72" s="51"/>
      <c r="M72" s="51"/>
      <c r="N72" s="51"/>
      <c r="O72" s="51"/>
      <c r="P72" s="51"/>
      <c r="Q72" s="51"/>
      <c r="R72" s="51"/>
      <c r="S72" s="51"/>
      <c r="T72" s="51"/>
    </row>
    <row r="73" spans="1:20">
      <c r="A73" s="51">
        <v>76</v>
      </c>
      <c r="B73" s="51"/>
      <c r="C73" s="51"/>
      <c r="D73" s="51"/>
      <c r="E73" s="51"/>
      <c r="F73" s="51"/>
      <c r="G73" s="51"/>
      <c r="H73" s="51"/>
      <c r="I73" s="51"/>
      <c r="J73" s="51"/>
      <c r="K73" s="51"/>
      <c r="L73" s="51"/>
      <c r="M73" s="51"/>
      <c r="N73" s="51"/>
      <c r="O73" s="51"/>
      <c r="P73" s="51"/>
      <c r="Q73" s="51"/>
      <c r="R73" s="51"/>
      <c r="S73" s="51"/>
      <c r="T73" s="51"/>
    </row>
    <row r="74" spans="1:20">
      <c r="A74" s="51">
        <v>77</v>
      </c>
      <c r="B74" s="51"/>
      <c r="C74" s="51"/>
      <c r="D74" s="51"/>
      <c r="E74" s="51"/>
      <c r="F74" s="51"/>
      <c r="G74" s="51"/>
      <c r="H74" s="51"/>
      <c r="I74" s="51"/>
      <c r="J74" s="51"/>
      <c r="K74" s="51"/>
      <c r="L74" s="51"/>
      <c r="M74" s="51"/>
      <c r="N74" s="51"/>
      <c r="O74" s="51"/>
      <c r="P74" s="51"/>
      <c r="Q74" s="51"/>
      <c r="R74" s="51"/>
      <c r="S74" s="51"/>
      <c r="T74" s="51"/>
    </row>
    <row r="75" spans="1:20">
      <c r="A75" s="51">
        <v>78</v>
      </c>
      <c r="B75" s="51"/>
      <c r="C75" s="51"/>
      <c r="D75" s="51"/>
      <c r="E75" s="51"/>
      <c r="F75" s="51"/>
      <c r="G75" s="51"/>
      <c r="H75" s="51"/>
      <c r="I75" s="51"/>
      <c r="J75" s="51"/>
      <c r="K75" s="51"/>
      <c r="L75" s="51"/>
      <c r="M75" s="51"/>
      <c r="N75" s="51"/>
      <c r="O75" s="51"/>
      <c r="P75" s="51"/>
      <c r="Q75" s="51"/>
      <c r="R75" s="51"/>
      <c r="S75" s="51"/>
      <c r="T75" s="51"/>
    </row>
    <row r="76" spans="1:20">
      <c r="A76" s="51">
        <v>79</v>
      </c>
      <c r="B76" s="51"/>
      <c r="C76" s="51"/>
      <c r="D76" s="51"/>
      <c r="E76" s="51"/>
      <c r="F76" s="51"/>
      <c r="G76" s="51"/>
      <c r="H76" s="51"/>
      <c r="I76" s="51"/>
      <c r="J76" s="51"/>
      <c r="K76" s="51"/>
      <c r="L76" s="51"/>
      <c r="M76" s="51"/>
      <c r="N76" s="51"/>
      <c r="O76" s="51"/>
      <c r="P76" s="51"/>
      <c r="Q76" s="51"/>
      <c r="R76" s="51"/>
      <c r="S76" s="51"/>
      <c r="T76" s="51"/>
    </row>
    <row r="77" spans="1:20">
      <c r="A77" s="51">
        <v>80</v>
      </c>
      <c r="B77" s="51"/>
      <c r="C77" s="51"/>
      <c r="D77" s="51"/>
      <c r="E77" s="51"/>
      <c r="F77" s="51"/>
      <c r="G77" s="51"/>
      <c r="H77" s="51"/>
      <c r="I77" s="51"/>
      <c r="J77" s="51"/>
      <c r="K77" s="51"/>
      <c r="L77" s="51"/>
      <c r="M77" s="51"/>
      <c r="N77" s="51"/>
      <c r="O77" s="51"/>
      <c r="P77" s="51"/>
      <c r="Q77" s="51"/>
      <c r="R77" s="51"/>
      <c r="S77" s="51"/>
      <c r="T77" s="51"/>
    </row>
    <row r="78" spans="1:20">
      <c r="A78" s="51">
        <v>81</v>
      </c>
      <c r="B78" s="51"/>
      <c r="C78" s="51"/>
      <c r="D78" s="51"/>
      <c r="E78" s="51"/>
      <c r="F78" s="51"/>
      <c r="G78" s="51"/>
      <c r="H78" s="51"/>
      <c r="I78" s="51"/>
      <c r="J78" s="51"/>
      <c r="K78" s="51"/>
      <c r="L78" s="51"/>
      <c r="M78" s="51"/>
      <c r="N78" s="51"/>
      <c r="O78" s="51"/>
      <c r="P78" s="51"/>
      <c r="Q78" s="51"/>
      <c r="R78" s="51"/>
      <c r="S78" s="51"/>
      <c r="T78" s="51"/>
    </row>
    <row r="79" spans="1:20">
      <c r="A79" s="51">
        <v>82</v>
      </c>
      <c r="B79" s="51"/>
      <c r="C79" s="51"/>
      <c r="D79" s="51"/>
      <c r="E79" s="51"/>
      <c r="F79" s="51"/>
      <c r="G79" s="51"/>
      <c r="H79" s="51"/>
      <c r="I79" s="51"/>
      <c r="J79" s="51"/>
      <c r="K79" s="51"/>
      <c r="L79" s="51"/>
      <c r="M79" s="51"/>
      <c r="N79" s="51"/>
      <c r="O79" s="51"/>
      <c r="P79" s="51"/>
      <c r="Q79" s="51"/>
      <c r="R79" s="51"/>
      <c r="S79" s="51"/>
      <c r="T79" s="51"/>
    </row>
    <row r="80" spans="1:20">
      <c r="A80" s="51">
        <v>83</v>
      </c>
      <c r="B80" s="51"/>
      <c r="C80" s="51"/>
      <c r="D80" s="51"/>
      <c r="E80" s="51"/>
      <c r="F80" s="51"/>
      <c r="G80" s="51"/>
      <c r="H80" s="51"/>
      <c r="I80" s="51"/>
      <c r="J80" s="51"/>
      <c r="K80" s="51"/>
      <c r="L80" s="51"/>
      <c r="M80" s="51"/>
      <c r="N80" s="51"/>
      <c r="O80" s="51"/>
      <c r="P80" s="51"/>
      <c r="Q80" s="51"/>
      <c r="R80" s="51"/>
      <c r="S80" s="51"/>
      <c r="T80" s="51"/>
    </row>
    <row r="81" spans="1:20">
      <c r="A81" s="51">
        <v>84</v>
      </c>
      <c r="B81" s="51"/>
      <c r="C81" s="51"/>
      <c r="D81" s="51"/>
      <c r="E81" s="51"/>
      <c r="F81" s="51"/>
      <c r="G81" s="51"/>
      <c r="H81" s="51"/>
      <c r="I81" s="51"/>
      <c r="J81" s="51"/>
      <c r="K81" s="51"/>
      <c r="L81" s="51"/>
      <c r="M81" s="51"/>
      <c r="N81" s="51"/>
      <c r="O81" s="51"/>
      <c r="P81" s="51"/>
      <c r="Q81" s="51"/>
      <c r="R81" s="51"/>
      <c r="S81" s="51"/>
      <c r="T81" s="51"/>
    </row>
  </sheetData>
  <mergeCells count="9">
    <mergeCell ref="A8:B8"/>
    <mergeCell ref="C8:S8"/>
    <mergeCell ref="A1:D6"/>
    <mergeCell ref="E1:J3"/>
    <mergeCell ref="K1:K2"/>
    <mergeCell ref="L1:L2"/>
    <mergeCell ref="E4:J6"/>
    <mergeCell ref="A7:B7"/>
    <mergeCell ref="C7:S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161EB-5D52-462B-BC8B-DFF28AF0FF13}">
  <dimension ref="A1:T93"/>
  <sheetViews>
    <sheetView topLeftCell="A25" workbookViewId="0">
      <selection activeCell="F32" sqref="F32"/>
    </sheetView>
  </sheetViews>
  <sheetFormatPr defaultColWidth="9.296875" defaultRowHeight="13"/>
  <cols>
    <col min="1" max="1" width="9.296875" style="46"/>
    <col min="2" max="2" width="25.796875" style="46" customWidth="1"/>
    <col min="3" max="4" width="21" style="46" customWidth="1"/>
    <col min="5" max="5" width="29.69921875" style="46" customWidth="1"/>
    <col min="6" max="6" width="20" style="46" customWidth="1"/>
    <col min="7" max="7" width="24.296875" style="46" customWidth="1"/>
    <col min="8" max="8" width="25.5" style="46" customWidth="1"/>
    <col min="9" max="9" width="29.796875" style="46" customWidth="1"/>
    <col min="10" max="10" width="25.5" style="46" customWidth="1"/>
    <col min="11" max="11" width="21.19921875" style="46" customWidth="1"/>
    <col min="12" max="13" width="25.5" style="46" customWidth="1"/>
    <col min="14" max="14" width="22.19921875" style="46" customWidth="1"/>
    <col min="15" max="15" width="26.296875" style="46" customWidth="1"/>
    <col min="16" max="16" width="25" style="46" customWidth="1"/>
    <col min="17" max="17" width="24" style="46" customWidth="1"/>
    <col min="18" max="18" width="23.19921875" style="46" customWidth="1"/>
    <col min="19" max="19" width="18.5" style="46" customWidth="1"/>
    <col min="20" max="20" width="30" style="46" customWidth="1"/>
    <col min="21" max="16384" width="9.296875" style="46"/>
  </cols>
  <sheetData>
    <row r="1" spans="1:20">
      <c r="A1" s="188"/>
      <c r="B1" s="188"/>
      <c r="C1" s="188"/>
      <c r="D1" s="188"/>
      <c r="E1" s="189" t="s">
        <v>0</v>
      </c>
      <c r="F1" s="189"/>
      <c r="G1" s="189"/>
      <c r="H1" s="189"/>
      <c r="I1" s="189"/>
      <c r="J1" s="189"/>
      <c r="K1" s="190" t="s">
        <v>1</v>
      </c>
      <c r="L1" s="190" t="s">
        <v>80</v>
      </c>
    </row>
    <row r="2" spans="1:20">
      <c r="A2" s="188"/>
      <c r="B2" s="188"/>
      <c r="C2" s="188"/>
      <c r="D2" s="188"/>
      <c r="E2" s="189"/>
      <c r="F2" s="189"/>
      <c r="G2" s="189"/>
      <c r="H2" s="189"/>
      <c r="I2" s="189"/>
      <c r="J2" s="189"/>
      <c r="K2" s="190"/>
      <c r="L2" s="190"/>
    </row>
    <row r="3" spans="1:20" ht="14.5">
      <c r="A3" s="188"/>
      <c r="B3" s="188"/>
      <c r="C3" s="188"/>
      <c r="D3" s="188"/>
      <c r="E3" s="189"/>
      <c r="F3" s="189"/>
      <c r="G3" s="189"/>
      <c r="H3" s="189"/>
      <c r="I3" s="189"/>
      <c r="J3" s="189"/>
      <c r="K3" s="45" t="s">
        <v>2</v>
      </c>
      <c r="L3" s="45">
        <v>1</v>
      </c>
    </row>
    <row r="4" spans="1:20" ht="14.5">
      <c r="A4" s="188"/>
      <c r="B4" s="188"/>
      <c r="C4" s="188"/>
      <c r="D4" s="188"/>
      <c r="E4" s="189" t="s">
        <v>81</v>
      </c>
      <c r="F4" s="189"/>
      <c r="G4" s="189"/>
      <c r="H4" s="189"/>
      <c r="I4" s="189"/>
      <c r="J4" s="189"/>
      <c r="K4" s="45" t="s">
        <v>3</v>
      </c>
      <c r="L4" s="45" t="s">
        <v>82</v>
      </c>
    </row>
    <row r="5" spans="1:20" ht="14.5">
      <c r="A5" s="188"/>
      <c r="B5" s="188"/>
      <c r="C5" s="188"/>
      <c r="D5" s="188"/>
      <c r="E5" s="189"/>
      <c r="F5" s="189"/>
      <c r="G5" s="189"/>
      <c r="H5" s="189"/>
      <c r="I5" s="189"/>
      <c r="J5" s="189"/>
      <c r="K5" s="45" t="s">
        <v>4</v>
      </c>
      <c r="L5" s="45">
        <v>1</v>
      </c>
    </row>
    <row r="6" spans="1:20" ht="41.5" customHeight="1">
      <c r="A6" s="187"/>
      <c r="B6" s="187"/>
      <c r="C6" s="187"/>
      <c r="D6" s="187"/>
      <c r="E6" s="191"/>
      <c r="F6" s="191"/>
      <c r="G6" s="191"/>
      <c r="H6" s="191"/>
      <c r="I6" s="191"/>
      <c r="J6" s="191"/>
      <c r="K6" s="48" t="s">
        <v>5</v>
      </c>
      <c r="L6" s="48" t="s">
        <v>260</v>
      </c>
    </row>
    <row r="7" spans="1:20" ht="41.5" customHeight="1">
      <c r="A7" s="192" t="s">
        <v>83</v>
      </c>
      <c r="B7" s="192"/>
      <c r="C7" s="188"/>
      <c r="D7" s="188"/>
      <c r="E7" s="188"/>
      <c r="F7" s="188"/>
      <c r="G7" s="188"/>
      <c r="H7" s="188"/>
      <c r="I7" s="188"/>
      <c r="J7" s="188"/>
      <c r="K7" s="188"/>
      <c r="L7" s="188"/>
      <c r="M7" s="188"/>
      <c r="N7" s="188"/>
      <c r="O7" s="188"/>
      <c r="P7" s="188"/>
      <c r="Q7" s="188"/>
      <c r="R7" s="188"/>
      <c r="S7" s="188"/>
    </row>
    <row r="8" spans="1:20" ht="41.5" customHeight="1">
      <c r="A8" s="185" t="s">
        <v>85</v>
      </c>
      <c r="B8" s="185"/>
      <c r="C8" s="187"/>
      <c r="D8" s="187"/>
      <c r="E8" s="187"/>
      <c r="F8" s="187"/>
      <c r="G8" s="187"/>
      <c r="H8" s="187"/>
      <c r="I8" s="187"/>
      <c r="J8" s="187"/>
      <c r="K8" s="187"/>
      <c r="L8" s="187"/>
      <c r="M8" s="187"/>
      <c r="N8" s="187"/>
      <c r="O8" s="187"/>
      <c r="P8" s="187"/>
      <c r="Q8" s="187"/>
      <c r="R8" s="187"/>
      <c r="S8" s="187"/>
    </row>
    <row r="9" spans="1:20" s="50" customFormat="1" ht="142.75" customHeight="1" thickBot="1">
      <c r="A9" s="125" t="s">
        <v>87</v>
      </c>
      <c r="B9" s="125" t="s">
        <v>88</v>
      </c>
      <c r="C9" s="125" t="s">
        <v>89</v>
      </c>
      <c r="D9" s="125" t="s">
        <v>90</v>
      </c>
      <c r="E9" s="125" t="s">
        <v>91</v>
      </c>
      <c r="F9" s="125" t="s">
        <v>92</v>
      </c>
      <c r="G9" s="125" t="s">
        <v>93</v>
      </c>
      <c r="H9" s="125" t="s">
        <v>94</v>
      </c>
      <c r="I9" s="125" t="s">
        <v>95</v>
      </c>
      <c r="J9" s="125" t="s">
        <v>96</v>
      </c>
      <c r="K9" s="126" t="s">
        <v>989</v>
      </c>
      <c r="L9" s="126" t="s">
        <v>990</v>
      </c>
      <c r="M9" s="126" t="s">
        <v>991</v>
      </c>
      <c r="N9" s="125" t="s">
        <v>101</v>
      </c>
      <c r="O9" s="125" t="s">
        <v>102</v>
      </c>
      <c r="P9" s="125" t="s">
        <v>103</v>
      </c>
      <c r="Q9" s="125" t="s">
        <v>104</v>
      </c>
      <c r="R9" s="125" t="s">
        <v>105</v>
      </c>
      <c r="S9" s="127" t="s">
        <v>106</v>
      </c>
      <c r="T9" s="42" t="s">
        <v>266</v>
      </c>
    </row>
    <row r="10" spans="1:20" ht="26.5" thickBot="1">
      <c r="A10" s="51">
        <v>1</v>
      </c>
      <c r="B10" s="128" t="s">
        <v>992</v>
      </c>
      <c r="C10" s="128" t="s">
        <v>992</v>
      </c>
      <c r="D10" s="128" t="s">
        <v>993</v>
      </c>
      <c r="E10" s="51" t="s">
        <v>994</v>
      </c>
      <c r="F10" s="51" t="s">
        <v>995</v>
      </c>
      <c r="G10" s="51" t="s">
        <v>996</v>
      </c>
      <c r="H10" s="51" t="s">
        <v>997</v>
      </c>
      <c r="I10" s="51">
        <v>1</v>
      </c>
      <c r="J10" s="51" t="s">
        <v>274</v>
      </c>
      <c r="K10" s="129">
        <v>0.99</v>
      </c>
      <c r="L10" s="129">
        <v>0.01</v>
      </c>
      <c r="M10" s="51" t="s">
        <v>274</v>
      </c>
      <c r="N10" s="51" t="s">
        <v>275</v>
      </c>
      <c r="O10" s="51" t="s">
        <v>102</v>
      </c>
      <c r="P10" s="128" t="s">
        <v>998</v>
      </c>
      <c r="Q10" s="51" t="s">
        <v>277</v>
      </c>
      <c r="R10" s="51" t="s">
        <v>278</v>
      </c>
      <c r="S10" s="51" t="s">
        <v>279</v>
      </c>
      <c r="T10" s="51" t="s">
        <v>280</v>
      </c>
    </row>
    <row r="11" spans="1:20" ht="26.5" thickBot="1">
      <c r="A11" s="51">
        <v>2</v>
      </c>
      <c r="B11" s="130" t="s">
        <v>354</v>
      </c>
      <c r="C11" s="130" t="s">
        <v>354</v>
      </c>
      <c r="D11" s="130" t="s">
        <v>354</v>
      </c>
      <c r="E11" s="51" t="s">
        <v>994</v>
      </c>
      <c r="F11" s="51" t="s">
        <v>995</v>
      </c>
      <c r="G11" s="51" t="s">
        <v>996</v>
      </c>
      <c r="H11" s="51" t="s">
        <v>997</v>
      </c>
      <c r="I11" s="51">
        <v>2</v>
      </c>
      <c r="J11" s="51" t="s">
        <v>274</v>
      </c>
      <c r="K11" s="129">
        <v>0.98</v>
      </c>
      <c r="L11" s="129">
        <v>0.02</v>
      </c>
      <c r="M11" s="51" t="s">
        <v>274</v>
      </c>
      <c r="N11" s="51" t="s">
        <v>275</v>
      </c>
      <c r="O11" s="51" t="s">
        <v>102</v>
      </c>
      <c r="P11" s="130" t="s">
        <v>998</v>
      </c>
      <c r="Q11" s="51" t="s">
        <v>277</v>
      </c>
      <c r="R11" s="51" t="s">
        <v>278</v>
      </c>
      <c r="S11" s="51" t="s">
        <v>279</v>
      </c>
      <c r="T11" s="51" t="s">
        <v>280</v>
      </c>
    </row>
    <row r="12" spans="1:20" ht="31.75" customHeight="1" thickBot="1">
      <c r="A12" s="51">
        <v>3</v>
      </c>
      <c r="B12" s="130" t="s">
        <v>356</v>
      </c>
      <c r="C12" s="130" t="s">
        <v>356</v>
      </c>
      <c r="D12" s="130" t="s">
        <v>999</v>
      </c>
      <c r="E12" s="51" t="s">
        <v>994</v>
      </c>
      <c r="F12" s="51" t="s">
        <v>995</v>
      </c>
      <c r="G12" s="51" t="s">
        <v>996</v>
      </c>
      <c r="H12" s="51" t="s">
        <v>997</v>
      </c>
      <c r="I12" s="51">
        <v>3</v>
      </c>
      <c r="J12" s="51" t="s">
        <v>274</v>
      </c>
      <c r="K12" s="129">
        <v>0.99</v>
      </c>
      <c r="L12" s="129">
        <v>0.01</v>
      </c>
      <c r="M12" s="51" t="s">
        <v>274</v>
      </c>
      <c r="N12" s="51" t="s">
        <v>275</v>
      </c>
      <c r="O12" s="51" t="s">
        <v>102</v>
      </c>
      <c r="P12" s="130" t="s">
        <v>998</v>
      </c>
      <c r="Q12" s="51" t="s">
        <v>277</v>
      </c>
      <c r="R12" s="51" t="s">
        <v>278</v>
      </c>
      <c r="S12" s="51" t="s">
        <v>279</v>
      </c>
      <c r="T12" s="51" t="s">
        <v>280</v>
      </c>
    </row>
    <row r="13" spans="1:20" ht="40.75" customHeight="1" thickBot="1">
      <c r="A13" s="51">
        <v>4</v>
      </c>
      <c r="B13" s="130" t="s">
        <v>1000</v>
      </c>
      <c r="C13" s="130" t="s">
        <v>1000</v>
      </c>
      <c r="D13" s="130" t="s">
        <v>1001</v>
      </c>
      <c r="E13" s="51" t="s">
        <v>994</v>
      </c>
      <c r="F13" s="51" t="s">
        <v>995</v>
      </c>
      <c r="G13" s="51" t="s">
        <v>996</v>
      </c>
      <c r="H13" s="51" t="s">
        <v>997</v>
      </c>
      <c r="I13" s="51">
        <v>4</v>
      </c>
      <c r="J13" s="51" t="s">
        <v>274</v>
      </c>
      <c r="K13" s="129">
        <v>0.99</v>
      </c>
      <c r="L13" s="129">
        <v>0.01</v>
      </c>
      <c r="M13" s="51" t="s">
        <v>274</v>
      </c>
      <c r="N13" s="51" t="s">
        <v>275</v>
      </c>
      <c r="O13" s="51" t="s">
        <v>102</v>
      </c>
      <c r="P13" s="130" t="s">
        <v>998</v>
      </c>
      <c r="Q13" s="51" t="s">
        <v>277</v>
      </c>
      <c r="R13" s="51" t="s">
        <v>278</v>
      </c>
      <c r="S13" s="51" t="s">
        <v>279</v>
      </c>
      <c r="T13" s="51" t="s">
        <v>280</v>
      </c>
    </row>
    <row r="14" spans="1:20" ht="31.75" customHeight="1" thickBot="1">
      <c r="A14" s="51">
        <v>5</v>
      </c>
      <c r="B14" s="130" t="s">
        <v>1002</v>
      </c>
      <c r="C14" s="130" t="s">
        <v>1002</v>
      </c>
      <c r="D14" s="130" t="s">
        <v>1003</v>
      </c>
      <c r="E14" s="51" t="s">
        <v>994</v>
      </c>
      <c r="F14" s="51" t="s">
        <v>995</v>
      </c>
      <c r="G14" s="51" t="s">
        <v>996</v>
      </c>
      <c r="H14" s="51" t="s">
        <v>997</v>
      </c>
      <c r="I14" s="51">
        <v>5</v>
      </c>
      <c r="J14" s="51" t="s">
        <v>274</v>
      </c>
      <c r="K14" s="129">
        <v>0.99</v>
      </c>
      <c r="L14" s="129">
        <v>0.01</v>
      </c>
      <c r="M14" s="51" t="s">
        <v>274</v>
      </c>
      <c r="N14" s="51" t="s">
        <v>275</v>
      </c>
      <c r="O14" s="51" t="s">
        <v>102</v>
      </c>
      <c r="P14" s="130" t="s">
        <v>998</v>
      </c>
      <c r="Q14" s="51" t="s">
        <v>277</v>
      </c>
      <c r="R14" s="51" t="s">
        <v>278</v>
      </c>
      <c r="S14" s="51" t="s">
        <v>279</v>
      </c>
      <c r="T14" s="51" t="s">
        <v>280</v>
      </c>
    </row>
    <row r="15" spans="1:20" ht="26.5" thickBot="1">
      <c r="A15" s="51">
        <v>6</v>
      </c>
      <c r="B15" s="130" t="s">
        <v>1004</v>
      </c>
      <c r="C15" s="130" t="s">
        <v>1004</v>
      </c>
      <c r="D15" s="130" t="s">
        <v>1005</v>
      </c>
      <c r="E15" s="51" t="s">
        <v>994</v>
      </c>
      <c r="F15" s="51" t="s">
        <v>995</v>
      </c>
      <c r="G15" s="51" t="s">
        <v>996</v>
      </c>
      <c r="H15" s="51" t="s">
        <v>997</v>
      </c>
      <c r="I15" s="51">
        <v>6</v>
      </c>
      <c r="J15" s="51" t="s">
        <v>274</v>
      </c>
      <c r="K15" s="129">
        <v>0.99</v>
      </c>
      <c r="L15" s="129">
        <v>0.01</v>
      </c>
      <c r="M15" s="51" t="s">
        <v>274</v>
      </c>
      <c r="N15" s="51" t="s">
        <v>275</v>
      </c>
      <c r="O15" s="51" t="s">
        <v>102</v>
      </c>
      <c r="P15" s="130" t="s">
        <v>998</v>
      </c>
      <c r="Q15" s="51" t="s">
        <v>277</v>
      </c>
      <c r="R15" s="51" t="s">
        <v>278</v>
      </c>
      <c r="S15" s="51" t="s">
        <v>279</v>
      </c>
      <c r="T15" s="51" t="s">
        <v>280</v>
      </c>
    </row>
    <row r="16" spans="1:20" ht="49.4" customHeight="1" thickBot="1">
      <c r="A16" s="51">
        <v>7</v>
      </c>
      <c r="B16" s="130" t="s">
        <v>1006</v>
      </c>
      <c r="C16" s="130" t="s">
        <v>1006</v>
      </c>
      <c r="D16" s="130" t="s">
        <v>1007</v>
      </c>
      <c r="E16" s="51" t="s">
        <v>994</v>
      </c>
      <c r="F16" s="51" t="s">
        <v>995</v>
      </c>
      <c r="G16" s="51" t="s">
        <v>996</v>
      </c>
      <c r="H16" s="51" t="s">
        <v>997</v>
      </c>
      <c r="I16" s="51">
        <v>7</v>
      </c>
      <c r="J16" s="51" t="s">
        <v>274</v>
      </c>
      <c r="K16" s="129">
        <v>0.99</v>
      </c>
      <c r="L16" s="129">
        <v>0.01</v>
      </c>
      <c r="M16" s="51" t="s">
        <v>274</v>
      </c>
      <c r="N16" s="51" t="s">
        <v>275</v>
      </c>
      <c r="O16" s="51" t="s">
        <v>102</v>
      </c>
      <c r="P16" s="128" t="s">
        <v>998</v>
      </c>
      <c r="Q16" s="51" t="s">
        <v>277</v>
      </c>
      <c r="R16" s="51" t="s">
        <v>278</v>
      </c>
      <c r="S16" s="51" t="s">
        <v>279</v>
      </c>
      <c r="T16" s="51" t="s">
        <v>280</v>
      </c>
    </row>
    <row r="17" spans="1:20" ht="48" customHeight="1" thickBot="1">
      <c r="A17" s="51">
        <v>8</v>
      </c>
      <c r="B17" s="130" t="s">
        <v>1008</v>
      </c>
      <c r="C17" s="130" t="s">
        <v>1008</v>
      </c>
      <c r="D17" s="130" t="s">
        <v>1008</v>
      </c>
      <c r="E17" s="51" t="s">
        <v>994</v>
      </c>
      <c r="F17" s="51" t="s">
        <v>995</v>
      </c>
      <c r="G17" s="51" t="s">
        <v>996</v>
      </c>
      <c r="H17" s="51" t="s">
        <v>997</v>
      </c>
      <c r="I17" s="51">
        <v>8</v>
      </c>
      <c r="J17" s="51" t="s">
        <v>274</v>
      </c>
      <c r="K17" s="129">
        <v>0.98</v>
      </c>
      <c r="L17" s="129">
        <v>0.02</v>
      </c>
      <c r="M17" s="51" t="s">
        <v>274</v>
      </c>
      <c r="N17" s="51" t="s">
        <v>275</v>
      </c>
      <c r="O17" s="51" t="s">
        <v>102</v>
      </c>
      <c r="P17" s="130" t="s">
        <v>998</v>
      </c>
      <c r="Q17" s="51" t="s">
        <v>277</v>
      </c>
      <c r="R17" s="51" t="s">
        <v>278</v>
      </c>
      <c r="S17" s="51" t="s">
        <v>279</v>
      </c>
      <c r="T17" s="51" t="s">
        <v>280</v>
      </c>
    </row>
    <row r="18" spans="1:20" ht="52.75" customHeight="1" thickBot="1">
      <c r="A18" s="51">
        <v>9</v>
      </c>
      <c r="B18" s="130" t="s">
        <v>416</v>
      </c>
      <c r="C18" s="130" t="s">
        <v>416</v>
      </c>
      <c r="D18" s="130" t="s">
        <v>1009</v>
      </c>
      <c r="E18" s="51" t="s">
        <v>994</v>
      </c>
      <c r="F18" s="51" t="s">
        <v>995</v>
      </c>
      <c r="G18" s="51" t="s">
        <v>996</v>
      </c>
      <c r="H18" s="51" t="s">
        <v>997</v>
      </c>
      <c r="I18" s="51">
        <v>9</v>
      </c>
      <c r="J18" s="51" t="s">
        <v>274</v>
      </c>
      <c r="K18" s="129">
        <v>0.99</v>
      </c>
      <c r="L18" s="129">
        <v>0.01</v>
      </c>
      <c r="M18" s="51" t="s">
        <v>274</v>
      </c>
      <c r="N18" s="51" t="s">
        <v>275</v>
      </c>
      <c r="O18" s="51" t="s">
        <v>102</v>
      </c>
      <c r="P18" s="130" t="s">
        <v>998</v>
      </c>
      <c r="Q18" s="51" t="s">
        <v>277</v>
      </c>
      <c r="R18" s="51" t="s">
        <v>278</v>
      </c>
      <c r="S18" s="51" t="s">
        <v>279</v>
      </c>
      <c r="T18" s="51" t="s">
        <v>280</v>
      </c>
    </row>
    <row r="19" spans="1:20" ht="37.75" customHeight="1" thickBot="1">
      <c r="A19" s="51">
        <v>10</v>
      </c>
      <c r="B19" s="130" t="s">
        <v>1010</v>
      </c>
      <c r="C19" s="130" t="s">
        <v>1010</v>
      </c>
      <c r="D19" s="130" t="s">
        <v>428</v>
      </c>
      <c r="E19" s="51" t="s">
        <v>994</v>
      </c>
      <c r="F19" s="51" t="s">
        <v>995</v>
      </c>
      <c r="G19" s="51" t="s">
        <v>996</v>
      </c>
      <c r="H19" s="51" t="s">
        <v>997</v>
      </c>
      <c r="I19" s="51">
        <v>10</v>
      </c>
      <c r="J19" s="51" t="s">
        <v>274</v>
      </c>
      <c r="K19" s="129">
        <v>0.99</v>
      </c>
      <c r="L19" s="129">
        <v>0.01</v>
      </c>
      <c r="M19" s="51" t="s">
        <v>274</v>
      </c>
      <c r="N19" s="51" t="s">
        <v>275</v>
      </c>
      <c r="O19" s="51" t="s">
        <v>102</v>
      </c>
      <c r="P19" s="130" t="s">
        <v>998</v>
      </c>
      <c r="Q19" s="51" t="s">
        <v>277</v>
      </c>
      <c r="R19" s="51" t="s">
        <v>278</v>
      </c>
      <c r="S19" s="51" t="s">
        <v>279</v>
      </c>
      <c r="T19" s="51" t="s">
        <v>280</v>
      </c>
    </row>
    <row r="20" spans="1:20" ht="48" customHeight="1" thickBot="1">
      <c r="A20" s="51">
        <v>11</v>
      </c>
      <c r="B20" s="130" t="s">
        <v>1011</v>
      </c>
      <c r="C20" s="130" t="s">
        <v>1011</v>
      </c>
      <c r="D20" s="130" t="s">
        <v>1012</v>
      </c>
      <c r="E20" s="51" t="s">
        <v>994</v>
      </c>
      <c r="F20" s="51" t="s">
        <v>995</v>
      </c>
      <c r="G20" s="51" t="s">
        <v>996</v>
      </c>
      <c r="H20" s="51" t="s">
        <v>997</v>
      </c>
      <c r="I20" s="51">
        <v>11</v>
      </c>
      <c r="J20" s="51" t="s">
        <v>274</v>
      </c>
      <c r="K20" s="129">
        <v>0.99</v>
      </c>
      <c r="L20" s="129">
        <v>0.01</v>
      </c>
      <c r="M20" s="51" t="s">
        <v>274</v>
      </c>
      <c r="N20" s="51" t="s">
        <v>275</v>
      </c>
      <c r="O20" s="51" t="s">
        <v>102</v>
      </c>
      <c r="P20" s="130" t="s">
        <v>998</v>
      </c>
      <c r="Q20" s="51" t="s">
        <v>277</v>
      </c>
      <c r="R20" s="51" t="s">
        <v>278</v>
      </c>
      <c r="S20" s="51" t="s">
        <v>279</v>
      </c>
      <c r="T20" s="51" t="s">
        <v>280</v>
      </c>
    </row>
    <row r="21" spans="1:20" ht="51" customHeight="1" thickBot="1">
      <c r="A21" s="51">
        <v>12</v>
      </c>
      <c r="B21" s="130" t="s">
        <v>1013</v>
      </c>
      <c r="C21" s="130" t="s">
        <v>1013</v>
      </c>
      <c r="D21" s="130" t="s">
        <v>1013</v>
      </c>
      <c r="E21" s="51" t="s">
        <v>994</v>
      </c>
      <c r="F21" s="51" t="s">
        <v>995</v>
      </c>
      <c r="G21" s="51" t="s">
        <v>996</v>
      </c>
      <c r="H21" s="51" t="s">
        <v>997</v>
      </c>
      <c r="I21" s="51">
        <v>12</v>
      </c>
      <c r="J21" s="51" t="s">
        <v>274</v>
      </c>
      <c r="K21" s="129">
        <v>0.98</v>
      </c>
      <c r="L21" s="129">
        <v>0.02</v>
      </c>
      <c r="M21" s="51" t="s">
        <v>274</v>
      </c>
      <c r="N21" s="51" t="s">
        <v>275</v>
      </c>
      <c r="O21" s="51" t="s">
        <v>102</v>
      </c>
      <c r="P21" s="130" t="s">
        <v>998</v>
      </c>
      <c r="Q21" s="51" t="s">
        <v>277</v>
      </c>
      <c r="R21" s="51" t="s">
        <v>278</v>
      </c>
      <c r="S21" s="51" t="s">
        <v>279</v>
      </c>
      <c r="T21" s="51" t="s">
        <v>280</v>
      </c>
    </row>
    <row r="22" spans="1:20" ht="43.75" customHeight="1" thickBot="1">
      <c r="A22" s="51">
        <v>13</v>
      </c>
      <c r="B22" s="130" t="s">
        <v>787</v>
      </c>
      <c r="C22" s="130" t="s">
        <v>787</v>
      </c>
      <c r="D22" s="130" t="s">
        <v>1014</v>
      </c>
      <c r="E22" s="51" t="s">
        <v>994</v>
      </c>
      <c r="F22" s="51" t="s">
        <v>995</v>
      </c>
      <c r="G22" s="51" t="s">
        <v>996</v>
      </c>
      <c r="H22" s="51" t="s">
        <v>997</v>
      </c>
      <c r="I22" s="51">
        <v>13</v>
      </c>
      <c r="J22" s="51" t="s">
        <v>274</v>
      </c>
      <c r="K22" s="129">
        <v>0.99</v>
      </c>
      <c r="L22" s="129">
        <v>0.01</v>
      </c>
      <c r="M22" s="51" t="s">
        <v>274</v>
      </c>
      <c r="N22" s="51" t="s">
        <v>275</v>
      </c>
      <c r="O22" s="51" t="s">
        <v>102</v>
      </c>
      <c r="P22" s="128" t="s">
        <v>998</v>
      </c>
      <c r="Q22" s="51" t="s">
        <v>277</v>
      </c>
      <c r="R22" s="51" t="s">
        <v>278</v>
      </c>
      <c r="S22" s="51" t="s">
        <v>279</v>
      </c>
      <c r="T22" s="51" t="s">
        <v>280</v>
      </c>
    </row>
    <row r="23" spans="1:20" ht="31.75" customHeight="1" thickBot="1">
      <c r="A23" s="51">
        <v>14</v>
      </c>
      <c r="B23" s="130" t="s">
        <v>1015</v>
      </c>
      <c r="C23" s="130" t="s">
        <v>1015</v>
      </c>
      <c r="D23" s="130" t="s">
        <v>1016</v>
      </c>
      <c r="E23" s="51" t="s">
        <v>994</v>
      </c>
      <c r="F23" s="51" t="s">
        <v>995</v>
      </c>
      <c r="G23" s="51" t="s">
        <v>996</v>
      </c>
      <c r="H23" s="51" t="s">
        <v>997</v>
      </c>
      <c r="I23" s="51">
        <v>14</v>
      </c>
      <c r="J23" s="51" t="s">
        <v>274</v>
      </c>
      <c r="K23" s="129">
        <v>0.99</v>
      </c>
      <c r="L23" s="129">
        <v>0.01</v>
      </c>
      <c r="M23" s="51" t="s">
        <v>274</v>
      </c>
      <c r="N23" s="51" t="s">
        <v>275</v>
      </c>
      <c r="O23" s="51" t="s">
        <v>102</v>
      </c>
      <c r="P23" s="130" t="s">
        <v>998</v>
      </c>
      <c r="Q23" s="51" t="s">
        <v>277</v>
      </c>
      <c r="R23" s="51" t="s">
        <v>278</v>
      </c>
      <c r="S23" s="51" t="s">
        <v>279</v>
      </c>
      <c r="T23" s="51" t="s">
        <v>280</v>
      </c>
    </row>
    <row r="24" spans="1:20" ht="28.4" customHeight="1" thickBot="1">
      <c r="A24" s="51">
        <v>15</v>
      </c>
      <c r="B24" s="130" t="s">
        <v>789</v>
      </c>
      <c r="C24" s="130" t="s">
        <v>789</v>
      </c>
      <c r="D24" s="130" t="s">
        <v>791</v>
      </c>
      <c r="E24" s="51" t="s">
        <v>994</v>
      </c>
      <c r="F24" s="51" t="s">
        <v>995</v>
      </c>
      <c r="G24" s="51" t="s">
        <v>996</v>
      </c>
      <c r="H24" s="51" t="s">
        <v>997</v>
      </c>
      <c r="I24" s="51">
        <v>15</v>
      </c>
      <c r="J24" s="51" t="s">
        <v>274</v>
      </c>
      <c r="K24" s="129">
        <v>0.99</v>
      </c>
      <c r="L24" s="129">
        <v>0.01</v>
      </c>
      <c r="M24" s="51" t="s">
        <v>274</v>
      </c>
      <c r="N24" s="51" t="s">
        <v>275</v>
      </c>
      <c r="O24" s="51" t="s">
        <v>102</v>
      </c>
      <c r="P24" s="130" t="s">
        <v>998</v>
      </c>
      <c r="Q24" s="51" t="s">
        <v>277</v>
      </c>
      <c r="R24" s="51" t="s">
        <v>278</v>
      </c>
      <c r="S24" s="51" t="s">
        <v>279</v>
      </c>
      <c r="T24" s="51" t="s">
        <v>280</v>
      </c>
    </row>
    <row r="25" spans="1:20" ht="43.75" customHeight="1" thickBot="1">
      <c r="A25" s="51">
        <v>16</v>
      </c>
      <c r="B25" s="128" t="s">
        <v>1017</v>
      </c>
      <c r="C25" s="128" t="s">
        <v>1017</v>
      </c>
      <c r="D25" s="128" t="s">
        <v>1018</v>
      </c>
      <c r="E25" s="51" t="s">
        <v>994</v>
      </c>
      <c r="F25" s="51" t="s">
        <v>995</v>
      </c>
      <c r="G25" s="51" t="s">
        <v>996</v>
      </c>
      <c r="H25" s="51" t="s">
        <v>997</v>
      </c>
      <c r="I25" s="51">
        <v>16</v>
      </c>
      <c r="J25" s="51" t="s">
        <v>274</v>
      </c>
      <c r="K25" s="129">
        <v>0.99</v>
      </c>
      <c r="L25" s="129">
        <v>0.01</v>
      </c>
      <c r="M25" s="51" t="s">
        <v>274</v>
      </c>
      <c r="N25" s="51" t="s">
        <v>275</v>
      </c>
      <c r="O25" s="51" t="s">
        <v>102</v>
      </c>
      <c r="P25" s="130" t="s">
        <v>998</v>
      </c>
      <c r="Q25" s="51" t="s">
        <v>277</v>
      </c>
      <c r="R25" s="51" t="s">
        <v>278</v>
      </c>
      <c r="S25" s="51" t="s">
        <v>279</v>
      </c>
      <c r="T25" s="51" t="s">
        <v>280</v>
      </c>
    </row>
    <row r="26" spans="1:20" ht="43.75" customHeight="1" thickBot="1">
      <c r="A26" s="51">
        <v>17</v>
      </c>
      <c r="B26" s="130" t="s">
        <v>1019</v>
      </c>
      <c r="C26" s="130" t="s">
        <v>1019</v>
      </c>
      <c r="D26" s="130" t="s">
        <v>1020</v>
      </c>
      <c r="E26" s="51" t="s">
        <v>994</v>
      </c>
      <c r="F26" s="51" t="s">
        <v>995</v>
      </c>
      <c r="G26" s="51" t="s">
        <v>996</v>
      </c>
      <c r="H26" s="51" t="s">
        <v>997</v>
      </c>
      <c r="I26" s="51">
        <v>17</v>
      </c>
      <c r="J26" s="51" t="s">
        <v>274</v>
      </c>
      <c r="K26" s="129">
        <v>0.99</v>
      </c>
      <c r="L26" s="129">
        <v>0.01</v>
      </c>
      <c r="M26" s="51" t="s">
        <v>274</v>
      </c>
      <c r="N26" s="51" t="s">
        <v>275</v>
      </c>
      <c r="O26" s="51" t="s">
        <v>102</v>
      </c>
      <c r="P26" s="130" t="s">
        <v>998</v>
      </c>
      <c r="Q26" s="51" t="s">
        <v>277</v>
      </c>
      <c r="R26" s="51" t="s">
        <v>278</v>
      </c>
      <c r="S26" s="51" t="s">
        <v>279</v>
      </c>
      <c r="T26" s="51" t="s">
        <v>280</v>
      </c>
    </row>
    <row r="27" spans="1:20" ht="40.75" customHeight="1" thickBot="1">
      <c r="A27" s="51">
        <v>18</v>
      </c>
      <c r="B27" s="130" t="s">
        <v>1021</v>
      </c>
      <c r="C27" s="130" t="s">
        <v>1021</v>
      </c>
      <c r="D27" s="130" t="s">
        <v>1022</v>
      </c>
      <c r="E27" s="51" t="s">
        <v>994</v>
      </c>
      <c r="F27" s="51" t="s">
        <v>995</v>
      </c>
      <c r="G27" s="51" t="s">
        <v>996</v>
      </c>
      <c r="H27" s="51" t="s">
        <v>997</v>
      </c>
      <c r="I27" s="51">
        <v>18</v>
      </c>
      <c r="J27" s="51" t="s">
        <v>274</v>
      </c>
      <c r="K27" s="129">
        <v>0.99</v>
      </c>
      <c r="L27" s="129">
        <v>0.01</v>
      </c>
      <c r="M27" s="51" t="s">
        <v>274</v>
      </c>
      <c r="N27" s="51" t="s">
        <v>275</v>
      </c>
      <c r="O27" s="51" t="s">
        <v>102</v>
      </c>
      <c r="P27" s="130" t="s">
        <v>998</v>
      </c>
      <c r="Q27" s="51" t="s">
        <v>277</v>
      </c>
      <c r="R27" s="51" t="s">
        <v>278</v>
      </c>
      <c r="S27" s="51" t="s">
        <v>310</v>
      </c>
      <c r="T27" s="51" t="s">
        <v>280</v>
      </c>
    </row>
    <row r="28" spans="1:20" ht="60" customHeight="1" thickBot="1">
      <c r="A28" s="51">
        <v>19</v>
      </c>
      <c r="B28" s="130" t="s">
        <v>1023</v>
      </c>
      <c r="C28" s="130" t="s">
        <v>1023</v>
      </c>
      <c r="D28" s="130" t="s">
        <v>1024</v>
      </c>
      <c r="E28" s="51" t="s">
        <v>994</v>
      </c>
      <c r="F28" s="51" t="s">
        <v>995</v>
      </c>
      <c r="G28" s="51" t="s">
        <v>996</v>
      </c>
      <c r="H28" s="51" t="s">
        <v>997</v>
      </c>
      <c r="I28" s="51">
        <v>19</v>
      </c>
      <c r="J28" s="51" t="s">
        <v>274</v>
      </c>
      <c r="K28" s="129">
        <v>0.99</v>
      </c>
      <c r="L28" s="129">
        <v>0.01</v>
      </c>
      <c r="M28" s="51" t="s">
        <v>274</v>
      </c>
      <c r="N28" s="51" t="s">
        <v>275</v>
      </c>
      <c r="O28" s="51" t="s">
        <v>102</v>
      </c>
      <c r="P28" s="128" t="s">
        <v>998</v>
      </c>
      <c r="Q28" s="51" t="s">
        <v>277</v>
      </c>
      <c r="R28" s="51" t="s">
        <v>278</v>
      </c>
      <c r="S28" s="51" t="s">
        <v>310</v>
      </c>
      <c r="T28" s="51" t="s">
        <v>280</v>
      </c>
    </row>
    <row r="29" spans="1:20">
      <c r="A29" s="51">
        <v>20</v>
      </c>
      <c r="B29" s="51"/>
      <c r="C29" s="51"/>
      <c r="D29" s="51"/>
      <c r="E29" s="51"/>
      <c r="F29" s="51"/>
      <c r="G29" s="51"/>
      <c r="H29" s="51"/>
      <c r="I29" s="51"/>
      <c r="J29" s="51"/>
      <c r="K29" s="51"/>
      <c r="L29" s="51"/>
      <c r="M29" s="51"/>
      <c r="N29" s="51"/>
      <c r="O29" s="51"/>
      <c r="P29" s="51"/>
      <c r="Q29" s="51"/>
      <c r="R29" s="51"/>
      <c r="S29" s="51"/>
      <c r="T29" s="51"/>
    </row>
    <row r="30" spans="1:20">
      <c r="A30" s="51">
        <v>21</v>
      </c>
      <c r="B30" s="51"/>
      <c r="C30" s="51"/>
      <c r="D30" s="51"/>
      <c r="E30" s="51"/>
      <c r="F30" s="51"/>
      <c r="G30" s="51"/>
      <c r="H30" s="51"/>
      <c r="I30" s="51"/>
      <c r="J30" s="51"/>
      <c r="K30" s="51"/>
      <c r="L30" s="51"/>
      <c r="M30" s="51"/>
      <c r="N30" s="51"/>
      <c r="O30" s="51"/>
      <c r="P30" s="51"/>
      <c r="Q30" s="51"/>
      <c r="R30" s="51"/>
      <c r="S30" s="51"/>
      <c r="T30" s="51"/>
    </row>
    <row r="31" spans="1:20">
      <c r="A31" s="51">
        <v>22</v>
      </c>
      <c r="B31" s="51"/>
      <c r="C31" s="51"/>
      <c r="D31" s="51"/>
      <c r="E31" s="51"/>
      <c r="F31" s="51"/>
      <c r="G31" s="51"/>
      <c r="H31" s="51"/>
      <c r="I31" s="51"/>
      <c r="J31" s="51"/>
      <c r="K31" s="51"/>
      <c r="L31" s="51"/>
      <c r="M31" s="51"/>
      <c r="N31" s="51"/>
      <c r="O31" s="51"/>
      <c r="P31" s="51"/>
      <c r="Q31" s="51"/>
      <c r="R31" s="51"/>
      <c r="S31" s="51"/>
      <c r="T31" s="51"/>
    </row>
    <row r="32" spans="1:20">
      <c r="A32" s="51">
        <v>23</v>
      </c>
      <c r="B32" s="51"/>
      <c r="C32" s="51"/>
      <c r="D32" s="51"/>
      <c r="E32" s="51"/>
      <c r="F32" s="51"/>
      <c r="G32" s="51"/>
      <c r="H32" s="51"/>
      <c r="I32" s="51"/>
      <c r="J32" s="51"/>
      <c r="K32" s="51"/>
      <c r="L32" s="51"/>
      <c r="M32" s="51"/>
      <c r="N32" s="51"/>
      <c r="O32" s="51"/>
      <c r="P32" s="51"/>
      <c r="Q32" s="51"/>
      <c r="R32" s="51"/>
      <c r="S32" s="51"/>
      <c r="T32" s="51"/>
    </row>
    <row r="33" spans="1:20">
      <c r="A33" s="51">
        <v>24</v>
      </c>
      <c r="B33" s="51"/>
      <c r="C33" s="51"/>
      <c r="D33" s="51"/>
      <c r="E33" s="51"/>
      <c r="F33" s="51"/>
      <c r="G33" s="51"/>
      <c r="H33" s="51"/>
      <c r="I33" s="51"/>
      <c r="J33" s="51"/>
      <c r="K33" s="51"/>
      <c r="L33" s="51"/>
      <c r="M33" s="51"/>
      <c r="N33" s="51"/>
      <c r="O33" s="51"/>
      <c r="P33" s="51"/>
      <c r="Q33" s="51"/>
      <c r="R33" s="51"/>
      <c r="S33" s="51"/>
      <c r="T33" s="51"/>
    </row>
    <row r="34" spans="1:20">
      <c r="A34" s="51">
        <v>25</v>
      </c>
      <c r="B34" s="51"/>
      <c r="C34" s="51"/>
      <c r="D34" s="51"/>
      <c r="E34" s="51"/>
      <c r="F34" s="51"/>
      <c r="G34" s="51"/>
      <c r="H34" s="51"/>
      <c r="I34" s="51"/>
      <c r="J34" s="51"/>
      <c r="K34" s="51"/>
      <c r="L34" s="51"/>
      <c r="M34" s="51"/>
      <c r="N34" s="51"/>
      <c r="O34" s="51"/>
      <c r="P34" s="51"/>
      <c r="Q34" s="51"/>
      <c r="R34" s="51"/>
      <c r="S34" s="51"/>
      <c r="T34" s="51"/>
    </row>
    <row r="35" spans="1:20">
      <c r="A35" s="51">
        <v>26</v>
      </c>
      <c r="B35" s="51"/>
      <c r="C35" s="51"/>
      <c r="D35" s="51"/>
      <c r="E35" s="51"/>
      <c r="F35" s="51"/>
      <c r="G35" s="51"/>
      <c r="H35" s="51"/>
      <c r="I35" s="51"/>
      <c r="J35" s="51"/>
      <c r="K35" s="51"/>
      <c r="L35" s="51"/>
      <c r="M35" s="51"/>
      <c r="N35" s="51"/>
      <c r="O35" s="51"/>
      <c r="P35" s="51"/>
      <c r="Q35" s="51"/>
      <c r="R35" s="51"/>
      <c r="S35" s="51"/>
      <c r="T35" s="51"/>
    </row>
    <row r="36" spans="1:20">
      <c r="A36" s="51">
        <v>27</v>
      </c>
      <c r="B36" s="51"/>
      <c r="C36" s="51"/>
      <c r="D36" s="51"/>
      <c r="E36" s="51"/>
      <c r="F36" s="51"/>
      <c r="G36" s="51"/>
      <c r="H36" s="51"/>
      <c r="I36" s="51"/>
      <c r="J36" s="51"/>
      <c r="K36" s="51"/>
      <c r="L36" s="51"/>
      <c r="M36" s="51"/>
      <c r="N36" s="51"/>
      <c r="O36" s="51"/>
      <c r="P36" s="51"/>
      <c r="Q36" s="51"/>
      <c r="R36" s="51"/>
      <c r="S36" s="51"/>
      <c r="T36" s="51"/>
    </row>
    <row r="37" spans="1:20">
      <c r="A37" s="51">
        <v>28</v>
      </c>
      <c r="B37" s="51"/>
      <c r="C37" s="51"/>
      <c r="D37" s="51"/>
      <c r="E37" s="51"/>
      <c r="F37" s="51"/>
      <c r="G37" s="51"/>
      <c r="H37" s="51"/>
      <c r="I37" s="51"/>
      <c r="J37" s="51"/>
      <c r="K37" s="51"/>
      <c r="L37" s="51"/>
      <c r="M37" s="51"/>
      <c r="N37" s="51"/>
      <c r="O37" s="51"/>
      <c r="P37" s="51"/>
      <c r="Q37" s="51"/>
      <c r="R37" s="51"/>
      <c r="S37" s="51"/>
      <c r="T37" s="51"/>
    </row>
    <row r="38" spans="1:20">
      <c r="A38" s="51">
        <v>29</v>
      </c>
      <c r="B38" s="51"/>
      <c r="C38" s="51"/>
      <c r="D38" s="51"/>
      <c r="E38" s="51"/>
      <c r="F38" s="51"/>
      <c r="G38" s="51"/>
      <c r="H38" s="51"/>
      <c r="I38" s="51"/>
      <c r="J38" s="51"/>
      <c r="K38" s="51"/>
      <c r="L38" s="51"/>
      <c r="M38" s="51"/>
      <c r="N38" s="51"/>
      <c r="O38" s="51"/>
      <c r="P38" s="51"/>
      <c r="Q38" s="51"/>
      <c r="R38" s="51"/>
      <c r="S38" s="51"/>
      <c r="T38" s="51"/>
    </row>
    <row r="39" spans="1:20">
      <c r="A39" s="51">
        <v>30</v>
      </c>
      <c r="B39" s="51"/>
      <c r="C39" s="51"/>
      <c r="D39" s="51"/>
      <c r="E39" s="51"/>
      <c r="F39" s="51"/>
      <c r="G39" s="51"/>
      <c r="H39" s="51"/>
      <c r="I39" s="51"/>
      <c r="J39" s="51"/>
      <c r="K39" s="51"/>
      <c r="L39" s="51"/>
      <c r="M39" s="51"/>
      <c r="N39" s="51"/>
      <c r="O39" s="51"/>
      <c r="P39" s="51"/>
      <c r="Q39" s="51"/>
      <c r="R39" s="51"/>
      <c r="S39" s="51"/>
      <c r="T39" s="51"/>
    </row>
    <row r="40" spans="1:20">
      <c r="A40" s="51">
        <v>31</v>
      </c>
      <c r="B40" s="51"/>
      <c r="C40" s="51"/>
      <c r="D40" s="51"/>
      <c r="E40" s="51"/>
      <c r="F40" s="51"/>
      <c r="G40" s="51"/>
      <c r="H40" s="51"/>
      <c r="I40" s="51"/>
      <c r="J40" s="51"/>
      <c r="K40" s="51"/>
      <c r="L40" s="51"/>
      <c r="M40" s="51"/>
      <c r="N40" s="51"/>
      <c r="O40" s="51"/>
      <c r="P40" s="51"/>
      <c r="Q40" s="51"/>
      <c r="R40" s="51"/>
      <c r="S40" s="51"/>
      <c r="T40" s="51"/>
    </row>
    <row r="41" spans="1:20">
      <c r="A41" s="51">
        <v>32</v>
      </c>
      <c r="B41" s="51"/>
      <c r="C41" s="51"/>
      <c r="D41" s="51"/>
      <c r="E41" s="51"/>
      <c r="F41" s="51"/>
      <c r="G41" s="51"/>
      <c r="H41" s="51"/>
      <c r="I41" s="51"/>
      <c r="J41" s="51"/>
      <c r="K41" s="51"/>
      <c r="L41" s="51"/>
      <c r="M41" s="51"/>
      <c r="N41" s="51"/>
      <c r="O41" s="51"/>
      <c r="P41" s="51"/>
      <c r="Q41" s="51"/>
      <c r="R41" s="51"/>
      <c r="S41" s="51"/>
      <c r="T41" s="51"/>
    </row>
    <row r="42" spans="1:20">
      <c r="A42" s="51">
        <v>33</v>
      </c>
      <c r="B42" s="51"/>
      <c r="C42" s="51"/>
      <c r="D42" s="51"/>
      <c r="E42" s="51"/>
      <c r="F42" s="51"/>
      <c r="G42" s="51"/>
      <c r="H42" s="51"/>
      <c r="I42" s="51"/>
      <c r="J42" s="51"/>
      <c r="K42" s="51"/>
      <c r="L42" s="51"/>
      <c r="M42" s="51"/>
      <c r="N42" s="51"/>
      <c r="O42" s="51"/>
      <c r="P42" s="51"/>
      <c r="Q42" s="51"/>
      <c r="R42" s="51"/>
      <c r="S42" s="51"/>
      <c r="T42" s="51"/>
    </row>
    <row r="43" spans="1:20">
      <c r="A43" s="51">
        <v>34</v>
      </c>
      <c r="B43" s="51"/>
      <c r="C43" s="51"/>
      <c r="D43" s="51"/>
      <c r="E43" s="51"/>
      <c r="F43" s="51"/>
      <c r="G43" s="51"/>
      <c r="H43" s="51"/>
      <c r="I43" s="51"/>
      <c r="J43" s="51"/>
      <c r="K43" s="51"/>
      <c r="L43" s="51"/>
      <c r="M43" s="51"/>
      <c r="N43" s="51"/>
      <c r="O43" s="51"/>
      <c r="P43" s="51"/>
      <c r="Q43" s="51"/>
      <c r="R43" s="51"/>
      <c r="S43" s="51"/>
      <c r="T43" s="51"/>
    </row>
    <row r="44" spans="1:20">
      <c r="A44" s="51">
        <v>35</v>
      </c>
      <c r="B44" s="51"/>
      <c r="C44" s="51"/>
      <c r="D44" s="51"/>
      <c r="E44" s="51"/>
      <c r="F44" s="51"/>
      <c r="G44" s="51"/>
      <c r="H44" s="51"/>
      <c r="I44" s="51"/>
      <c r="J44" s="51"/>
      <c r="K44" s="51"/>
      <c r="L44" s="51"/>
      <c r="M44" s="51"/>
      <c r="N44" s="51"/>
      <c r="O44" s="51"/>
      <c r="P44" s="51"/>
      <c r="Q44" s="51"/>
      <c r="R44" s="51"/>
      <c r="S44" s="51"/>
      <c r="T44" s="51"/>
    </row>
    <row r="45" spans="1:20">
      <c r="A45" s="51">
        <v>36</v>
      </c>
      <c r="B45" s="51"/>
      <c r="C45" s="51"/>
      <c r="D45" s="51"/>
      <c r="E45" s="51"/>
      <c r="F45" s="51"/>
      <c r="G45" s="51"/>
      <c r="H45" s="51"/>
      <c r="I45" s="51"/>
      <c r="J45" s="51"/>
      <c r="K45" s="51"/>
      <c r="L45" s="51"/>
      <c r="M45" s="51"/>
      <c r="N45" s="51"/>
      <c r="O45" s="51"/>
      <c r="P45" s="51"/>
      <c r="Q45" s="51"/>
      <c r="R45" s="51"/>
      <c r="S45" s="51"/>
      <c r="T45" s="51"/>
    </row>
    <row r="46" spans="1:20">
      <c r="A46" s="51">
        <v>37</v>
      </c>
      <c r="B46" s="51"/>
      <c r="C46" s="51"/>
      <c r="D46" s="51"/>
      <c r="E46" s="51"/>
      <c r="F46" s="51"/>
      <c r="G46" s="51"/>
      <c r="H46" s="51"/>
      <c r="I46" s="51"/>
      <c r="J46" s="51"/>
      <c r="K46" s="51"/>
      <c r="L46" s="51"/>
      <c r="M46" s="51"/>
      <c r="N46" s="51"/>
      <c r="O46" s="51"/>
      <c r="P46" s="51"/>
      <c r="Q46" s="51"/>
      <c r="R46" s="51"/>
      <c r="S46" s="51"/>
      <c r="T46" s="51"/>
    </row>
    <row r="47" spans="1:20">
      <c r="A47" s="51">
        <v>38</v>
      </c>
      <c r="B47" s="51"/>
      <c r="C47" s="51"/>
      <c r="D47" s="51"/>
      <c r="E47" s="51"/>
      <c r="F47" s="51"/>
      <c r="G47" s="51"/>
      <c r="H47" s="51"/>
      <c r="I47" s="51"/>
      <c r="J47" s="51"/>
      <c r="K47" s="51"/>
      <c r="L47" s="51"/>
      <c r="M47" s="51"/>
      <c r="N47" s="51"/>
      <c r="O47" s="51"/>
      <c r="P47" s="51"/>
      <c r="Q47" s="51"/>
      <c r="R47" s="51"/>
      <c r="S47" s="51"/>
      <c r="T47" s="51"/>
    </row>
    <row r="48" spans="1:20">
      <c r="A48" s="51">
        <v>39</v>
      </c>
      <c r="B48" s="51"/>
      <c r="C48" s="51"/>
      <c r="D48" s="51"/>
      <c r="E48" s="51"/>
      <c r="F48" s="51"/>
      <c r="G48" s="51"/>
      <c r="H48" s="51"/>
      <c r="I48" s="51"/>
      <c r="J48" s="51"/>
      <c r="K48" s="51"/>
      <c r="L48" s="51"/>
      <c r="M48" s="51"/>
      <c r="N48" s="51"/>
      <c r="O48" s="51"/>
      <c r="P48" s="51"/>
      <c r="Q48" s="51"/>
      <c r="R48" s="51"/>
      <c r="S48" s="51"/>
      <c r="T48" s="51"/>
    </row>
    <row r="49" spans="1:20">
      <c r="A49" s="51">
        <v>40</v>
      </c>
      <c r="B49" s="51"/>
      <c r="C49" s="51"/>
      <c r="D49" s="51"/>
      <c r="E49" s="51"/>
      <c r="F49" s="51"/>
      <c r="G49" s="51"/>
      <c r="H49" s="51"/>
      <c r="I49" s="51"/>
      <c r="J49" s="51"/>
      <c r="K49" s="51"/>
      <c r="L49" s="51"/>
      <c r="M49" s="51"/>
      <c r="N49" s="51"/>
      <c r="O49" s="51"/>
      <c r="P49" s="51"/>
      <c r="Q49" s="51"/>
      <c r="R49" s="51"/>
      <c r="S49" s="51"/>
      <c r="T49" s="51"/>
    </row>
    <row r="50" spans="1:20">
      <c r="A50" s="51">
        <v>41</v>
      </c>
      <c r="B50" s="51"/>
      <c r="C50" s="51"/>
      <c r="D50" s="51"/>
      <c r="E50" s="51"/>
      <c r="F50" s="51"/>
      <c r="G50" s="51"/>
      <c r="H50" s="51"/>
      <c r="I50" s="51"/>
      <c r="J50" s="51"/>
      <c r="K50" s="51"/>
      <c r="L50" s="51"/>
      <c r="M50" s="51"/>
      <c r="N50" s="51"/>
      <c r="O50" s="51"/>
      <c r="P50" s="51"/>
      <c r="Q50" s="51"/>
      <c r="R50" s="51"/>
      <c r="S50" s="51"/>
      <c r="T50" s="51"/>
    </row>
    <row r="51" spans="1:20">
      <c r="A51" s="51">
        <v>42</v>
      </c>
      <c r="B51" s="51"/>
      <c r="C51" s="51"/>
      <c r="D51" s="51"/>
      <c r="E51" s="51"/>
      <c r="F51" s="51"/>
      <c r="G51" s="51"/>
      <c r="H51" s="51"/>
      <c r="I51" s="51"/>
      <c r="J51" s="51"/>
      <c r="K51" s="51"/>
      <c r="L51" s="51"/>
      <c r="M51" s="51"/>
      <c r="N51" s="51"/>
      <c r="O51" s="51"/>
      <c r="P51" s="51"/>
      <c r="Q51" s="51"/>
      <c r="R51" s="51"/>
      <c r="S51" s="51"/>
      <c r="T51" s="51"/>
    </row>
    <row r="52" spans="1:20">
      <c r="A52" s="51">
        <v>43</v>
      </c>
      <c r="B52" s="51"/>
      <c r="C52" s="51"/>
      <c r="D52" s="51"/>
      <c r="E52" s="51"/>
      <c r="F52" s="51"/>
      <c r="G52" s="51"/>
      <c r="H52" s="51"/>
      <c r="I52" s="51"/>
      <c r="J52" s="51"/>
      <c r="K52" s="51"/>
      <c r="L52" s="51"/>
      <c r="M52" s="51"/>
      <c r="N52" s="51"/>
      <c r="O52" s="51"/>
      <c r="P52" s="51"/>
      <c r="Q52" s="51"/>
      <c r="R52" s="51"/>
      <c r="S52" s="51"/>
      <c r="T52" s="51"/>
    </row>
    <row r="53" spans="1:20">
      <c r="A53" s="51">
        <v>44</v>
      </c>
      <c r="B53" s="51"/>
      <c r="C53" s="51"/>
      <c r="D53" s="51"/>
      <c r="E53" s="51"/>
      <c r="F53" s="51"/>
      <c r="G53" s="51"/>
      <c r="H53" s="51"/>
      <c r="I53" s="51"/>
      <c r="J53" s="51"/>
      <c r="K53" s="51"/>
      <c r="L53" s="51"/>
      <c r="M53" s="51"/>
      <c r="N53" s="51"/>
      <c r="O53" s="51"/>
      <c r="P53" s="51"/>
      <c r="Q53" s="51"/>
      <c r="R53" s="51"/>
      <c r="S53" s="51"/>
      <c r="T53" s="51"/>
    </row>
    <row r="54" spans="1:20">
      <c r="A54" s="51">
        <v>45</v>
      </c>
      <c r="B54" s="51"/>
      <c r="C54" s="51"/>
      <c r="D54" s="51"/>
      <c r="E54" s="51"/>
      <c r="F54" s="51"/>
      <c r="G54" s="51"/>
      <c r="H54" s="51"/>
      <c r="I54" s="51"/>
      <c r="J54" s="51"/>
      <c r="K54" s="51"/>
      <c r="L54" s="51"/>
      <c r="M54" s="51"/>
      <c r="N54" s="51"/>
      <c r="O54" s="51"/>
      <c r="P54" s="51"/>
      <c r="Q54" s="51"/>
      <c r="R54" s="51"/>
      <c r="S54" s="51"/>
      <c r="T54" s="51"/>
    </row>
    <row r="55" spans="1:20">
      <c r="A55" s="51">
        <v>46</v>
      </c>
      <c r="B55" s="51"/>
      <c r="C55" s="51"/>
      <c r="D55" s="51"/>
      <c r="E55" s="51"/>
      <c r="F55" s="51"/>
      <c r="G55" s="51"/>
      <c r="H55" s="51"/>
      <c r="I55" s="51"/>
      <c r="J55" s="51"/>
      <c r="K55" s="51"/>
      <c r="L55" s="51"/>
      <c r="M55" s="51"/>
      <c r="N55" s="51"/>
      <c r="O55" s="51"/>
      <c r="P55" s="51"/>
      <c r="Q55" s="51"/>
      <c r="R55" s="51"/>
      <c r="S55" s="51"/>
      <c r="T55" s="51"/>
    </row>
    <row r="56" spans="1:20">
      <c r="A56" s="51">
        <v>47</v>
      </c>
      <c r="B56" s="51"/>
      <c r="C56" s="51"/>
      <c r="D56" s="51"/>
      <c r="E56" s="51"/>
      <c r="F56" s="51"/>
      <c r="G56" s="51"/>
      <c r="H56" s="51"/>
      <c r="I56" s="51"/>
      <c r="J56" s="51"/>
      <c r="K56" s="51"/>
      <c r="L56" s="51"/>
      <c r="M56" s="51"/>
      <c r="N56" s="51"/>
      <c r="O56" s="51"/>
      <c r="P56" s="51"/>
      <c r="Q56" s="51"/>
      <c r="R56" s="51"/>
      <c r="S56" s="51"/>
      <c r="T56" s="51"/>
    </row>
    <row r="57" spans="1:20">
      <c r="A57" s="51">
        <v>48</v>
      </c>
      <c r="B57" s="51"/>
      <c r="C57" s="51"/>
      <c r="D57" s="51"/>
      <c r="E57" s="51"/>
      <c r="F57" s="51"/>
      <c r="G57" s="51"/>
      <c r="H57" s="51"/>
      <c r="I57" s="51"/>
      <c r="J57" s="51"/>
      <c r="K57" s="51"/>
      <c r="L57" s="51"/>
      <c r="M57" s="51"/>
      <c r="N57" s="51"/>
      <c r="O57" s="51"/>
      <c r="P57" s="51"/>
      <c r="Q57" s="51"/>
      <c r="R57" s="51"/>
      <c r="S57" s="51"/>
      <c r="T57" s="51"/>
    </row>
    <row r="58" spans="1:20">
      <c r="A58" s="51">
        <v>49</v>
      </c>
      <c r="B58" s="51"/>
      <c r="C58" s="51"/>
      <c r="D58" s="51"/>
      <c r="E58" s="51"/>
      <c r="F58" s="51"/>
      <c r="G58" s="51"/>
      <c r="H58" s="51"/>
      <c r="I58" s="51"/>
      <c r="J58" s="51"/>
      <c r="K58" s="51"/>
      <c r="L58" s="51"/>
      <c r="M58" s="51"/>
      <c r="N58" s="51"/>
      <c r="O58" s="51"/>
      <c r="P58" s="51"/>
      <c r="Q58" s="51"/>
      <c r="R58" s="51"/>
      <c r="S58" s="51"/>
      <c r="T58" s="51"/>
    </row>
    <row r="59" spans="1:20">
      <c r="A59" s="51">
        <v>50</v>
      </c>
      <c r="B59" s="51"/>
      <c r="C59" s="51"/>
      <c r="D59" s="51"/>
      <c r="E59" s="51"/>
      <c r="F59" s="51"/>
      <c r="G59" s="51"/>
      <c r="H59" s="51"/>
      <c r="I59" s="51"/>
      <c r="J59" s="51"/>
      <c r="K59" s="51"/>
      <c r="L59" s="51"/>
      <c r="M59" s="51"/>
      <c r="N59" s="51"/>
      <c r="O59" s="51"/>
      <c r="P59" s="51"/>
      <c r="Q59" s="51"/>
      <c r="R59" s="51"/>
      <c r="S59" s="51"/>
      <c r="T59" s="51"/>
    </row>
    <row r="60" spans="1:20">
      <c r="A60" s="51">
        <v>51</v>
      </c>
      <c r="B60" s="51"/>
      <c r="C60" s="51"/>
      <c r="D60" s="51"/>
      <c r="E60" s="51"/>
      <c r="F60" s="51"/>
      <c r="G60" s="51"/>
      <c r="H60" s="51"/>
      <c r="I60" s="51"/>
      <c r="J60" s="51"/>
      <c r="K60" s="51"/>
      <c r="L60" s="51"/>
      <c r="M60" s="51"/>
      <c r="N60" s="51"/>
      <c r="O60" s="51"/>
      <c r="P60" s="51"/>
      <c r="Q60" s="51"/>
      <c r="R60" s="51"/>
      <c r="S60" s="51"/>
      <c r="T60" s="51"/>
    </row>
    <row r="61" spans="1:20">
      <c r="A61" s="51">
        <v>52</v>
      </c>
      <c r="B61" s="51"/>
      <c r="C61" s="51"/>
      <c r="D61" s="51"/>
      <c r="E61" s="51"/>
      <c r="F61" s="51"/>
      <c r="G61" s="51"/>
      <c r="H61" s="51"/>
      <c r="I61" s="51"/>
      <c r="J61" s="51"/>
      <c r="K61" s="51"/>
      <c r="L61" s="51"/>
      <c r="M61" s="51"/>
      <c r="N61" s="51"/>
      <c r="O61" s="51"/>
      <c r="P61" s="51"/>
      <c r="Q61" s="51"/>
      <c r="R61" s="51"/>
      <c r="S61" s="51"/>
      <c r="T61" s="51"/>
    </row>
    <row r="62" spans="1:20">
      <c r="A62" s="51">
        <v>53</v>
      </c>
      <c r="B62" s="51"/>
      <c r="C62" s="51"/>
      <c r="D62" s="51"/>
      <c r="E62" s="51"/>
      <c r="F62" s="51"/>
      <c r="G62" s="51"/>
      <c r="H62" s="51"/>
      <c r="I62" s="51"/>
      <c r="J62" s="51"/>
      <c r="K62" s="51"/>
      <c r="L62" s="51"/>
      <c r="M62" s="51"/>
      <c r="N62" s="51"/>
      <c r="O62" s="51"/>
      <c r="P62" s="51"/>
      <c r="Q62" s="51"/>
      <c r="R62" s="51"/>
      <c r="S62" s="51"/>
      <c r="T62" s="51"/>
    </row>
    <row r="63" spans="1:20">
      <c r="A63" s="51">
        <v>54</v>
      </c>
      <c r="B63" s="51"/>
      <c r="C63" s="51"/>
      <c r="D63" s="51"/>
      <c r="E63" s="51"/>
      <c r="F63" s="51"/>
      <c r="G63" s="51"/>
      <c r="H63" s="51"/>
      <c r="I63" s="51"/>
      <c r="J63" s="51"/>
      <c r="K63" s="51"/>
      <c r="L63" s="51"/>
      <c r="M63" s="51"/>
      <c r="N63" s="51"/>
      <c r="O63" s="51"/>
      <c r="P63" s="51"/>
      <c r="Q63" s="51"/>
      <c r="R63" s="51"/>
      <c r="S63" s="51"/>
      <c r="T63" s="51"/>
    </row>
    <row r="64" spans="1:20">
      <c r="A64" s="51">
        <v>55</v>
      </c>
      <c r="B64" s="51"/>
      <c r="C64" s="51"/>
      <c r="D64" s="51"/>
      <c r="E64" s="51"/>
      <c r="F64" s="51"/>
      <c r="G64" s="51"/>
      <c r="H64" s="51"/>
      <c r="I64" s="51"/>
      <c r="J64" s="51"/>
      <c r="K64" s="51"/>
      <c r="L64" s="51"/>
      <c r="M64" s="51"/>
      <c r="N64" s="51"/>
      <c r="O64" s="51"/>
      <c r="P64" s="51"/>
      <c r="Q64" s="51"/>
      <c r="R64" s="51"/>
      <c r="S64" s="51"/>
      <c r="T64" s="51"/>
    </row>
    <row r="65" spans="1:20">
      <c r="A65" s="51">
        <v>56</v>
      </c>
      <c r="B65" s="51"/>
      <c r="C65" s="51"/>
      <c r="D65" s="51"/>
      <c r="E65" s="51"/>
      <c r="F65" s="51"/>
      <c r="G65" s="51"/>
      <c r="H65" s="51"/>
      <c r="I65" s="51"/>
      <c r="J65" s="51"/>
      <c r="K65" s="51"/>
      <c r="L65" s="51"/>
      <c r="M65" s="51"/>
      <c r="N65" s="51"/>
      <c r="O65" s="51"/>
      <c r="P65" s="51"/>
      <c r="Q65" s="51"/>
      <c r="R65" s="51"/>
      <c r="S65" s="51"/>
      <c r="T65" s="51"/>
    </row>
    <row r="66" spans="1:20">
      <c r="A66" s="51">
        <v>57</v>
      </c>
      <c r="B66" s="51"/>
      <c r="C66" s="51"/>
      <c r="D66" s="51"/>
      <c r="E66" s="51"/>
      <c r="F66" s="51"/>
      <c r="G66" s="51"/>
      <c r="H66" s="51"/>
      <c r="I66" s="51"/>
      <c r="J66" s="51"/>
      <c r="K66" s="51"/>
      <c r="L66" s="51"/>
      <c r="M66" s="51"/>
      <c r="N66" s="51"/>
      <c r="O66" s="51"/>
      <c r="P66" s="51"/>
      <c r="Q66" s="51"/>
      <c r="R66" s="51"/>
      <c r="S66" s="51"/>
      <c r="T66" s="51"/>
    </row>
    <row r="67" spans="1:20">
      <c r="A67" s="51">
        <v>58</v>
      </c>
      <c r="B67" s="51"/>
      <c r="C67" s="51"/>
      <c r="D67" s="51"/>
      <c r="E67" s="51"/>
      <c r="F67" s="51"/>
      <c r="G67" s="51"/>
      <c r="H67" s="51"/>
      <c r="I67" s="51"/>
      <c r="J67" s="51"/>
      <c r="K67" s="51"/>
      <c r="L67" s="51"/>
      <c r="M67" s="51"/>
      <c r="N67" s="51"/>
      <c r="O67" s="51"/>
      <c r="P67" s="51"/>
      <c r="Q67" s="51"/>
      <c r="R67" s="51"/>
      <c r="S67" s="51"/>
      <c r="T67" s="51"/>
    </row>
    <row r="68" spans="1:20">
      <c r="A68" s="51">
        <v>59</v>
      </c>
      <c r="B68" s="51"/>
      <c r="C68" s="51"/>
      <c r="D68" s="51"/>
      <c r="E68" s="51"/>
      <c r="F68" s="51"/>
      <c r="G68" s="51"/>
      <c r="H68" s="51"/>
      <c r="I68" s="51"/>
      <c r="J68" s="51"/>
      <c r="K68" s="51"/>
      <c r="L68" s="51"/>
      <c r="M68" s="51"/>
      <c r="N68" s="51"/>
      <c r="O68" s="51"/>
      <c r="P68" s="51"/>
      <c r="Q68" s="51"/>
      <c r="R68" s="51"/>
      <c r="S68" s="51"/>
      <c r="T68" s="51"/>
    </row>
    <row r="69" spans="1:20">
      <c r="A69" s="51">
        <v>60</v>
      </c>
      <c r="B69" s="51"/>
      <c r="C69" s="51"/>
      <c r="D69" s="51"/>
      <c r="E69" s="51"/>
      <c r="F69" s="51"/>
      <c r="G69" s="51"/>
      <c r="H69" s="51"/>
      <c r="I69" s="51"/>
      <c r="J69" s="51"/>
      <c r="K69" s="51"/>
      <c r="L69" s="51"/>
      <c r="M69" s="51"/>
      <c r="N69" s="51"/>
      <c r="O69" s="51"/>
      <c r="P69" s="51"/>
      <c r="Q69" s="51"/>
      <c r="R69" s="51"/>
      <c r="S69" s="51"/>
      <c r="T69" s="51"/>
    </row>
    <row r="70" spans="1:20">
      <c r="A70" s="51">
        <v>61</v>
      </c>
      <c r="B70" s="51"/>
      <c r="C70" s="51"/>
      <c r="D70" s="51"/>
      <c r="E70" s="51"/>
      <c r="F70" s="51"/>
      <c r="G70" s="51"/>
      <c r="H70" s="51"/>
      <c r="I70" s="51"/>
      <c r="J70" s="51"/>
      <c r="K70" s="51"/>
      <c r="L70" s="51"/>
      <c r="M70" s="51"/>
      <c r="N70" s="51"/>
      <c r="O70" s="51"/>
      <c r="P70" s="51"/>
      <c r="Q70" s="51"/>
      <c r="R70" s="51"/>
      <c r="S70" s="51"/>
      <c r="T70" s="51"/>
    </row>
    <row r="71" spans="1:20">
      <c r="A71" s="51">
        <v>62</v>
      </c>
      <c r="B71" s="51"/>
      <c r="C71" s="51"/>
      <c r="D71" s="51"/>
      <c r="E71" s="51"/>
      <c r="F71" s="51"/>
      <c r="G71" s="51"/>
      <c r="H71" s="51"/>
      <c r="I71" s="51"/>
      <c r="J71" s="51"/>
      <c r="K71" s="51"/>
      <c r="L71" s="51"/>
      <c r="M71" s="51"/>
      <c r="N71" s="51"/>
      <c r="O71" s="51"/>
      <c r="P71" s="51"/>
      <c r="Q71" s="51"/>
      <c r="R71" s="51"/>
      <c r="S71" s="51"/>
      <c r="T71" s="51"/>
    </row>
    <row r="72" spans="1:20">
      <c r="A72" s="51">
        <v>63</v>
      </c>
      <c r="B72" s="51"/>
      <c r="C72" s="51"/>
      <c r="D72" s="51"/>
      <c r="E72" s="51"/>
      <c r="F72" s="51"/>
      <c r="G72" s="51"/>
      <c r="H72" s="51"/>
      <c r="I72" s="51"/>
      <c r="J72" s="51"/>
      <c r="K72" s="51"/>
      <c r="L72" s="51"/>
      <c r="M72" s="51"/>
      <c r="N72" s="51"/>
      <c r="O72" s="51"/>
      <c r="P72" s="51"/>
      <c r="Q72" s="51"/>
      <c r="R72" s="51"/>
      <c r="S72" s="51"/>
      <c r="T72" s="51"/>
    </row>
    <row r="73" spans="1:20">
      <c r="A73" s="51">
        <v>64</v>
      </c>
      <c r="B73" s="51"/>
      <c r="C73" s="51"/>
      <c r="D73" s="51"/>
      <c r="E73" s="51"/>
      <c r="F73" s="51"/>
      <c r="G73" s="51"/>
      <c r="H73" s="51"/>
      <c r="I73" s="51"/>
      <c r="J73" s="51"/>
      <c r="K73" s="51"/>
      <c r="L73" s="51"/>
      <c r="M73" s="51"/>
      <c r="N73" s="51"/>
      <c r="O73" s="51"/>
      <c r="P73" s="51"/>
      <c r="Q73" s="51"/>
      <c r="R73" s="51"/>
      <c r="S73" s="51"/>
      <c r="T73" s="51"/>
    </row>
    <row r="74" spans="1:20">
      <c r="A74" s="51">
        <v>65</v>
      </c>
      <c r="B74" s="51"/>
      <c r="C74" s="51"/>
      <c r="D74" s="51"/>
      <c r="E74" s="51"/>
      <c r="F74" s="51"/>
      <c r="G74" s="51"/>
      <c r="H74" s="51"/>
      <c r="I74" s="51"/>
      <c r="J74" s="51"/>
      <c r="K74" s="51"/>
      <c r="L74" s="51"/>
      <c r="M74" s="51"/>
      <c r="N74" s="51"/>
      <c r="O74" s="51"/>
      <c r="P74" s="51"/>
      <c r="Q74" s="51"/>
      <c r="R74" s="51"/>
      <c r="S74" s="51"/>
      <c r="T74" s="51"/>
    </row>
    <row r="75" spans="1:20">
      <c r="A75" s="51">
        <v>66</v>
      </c>
      <c r="B75" s="51"/>
      <c r="C75" s="51"/>
      <c r="D75" s="51"/>
      <c r="E75" s="51"/>
      <c r="F75" s="51"/>
      <c r="G75" s="51"/>
      <c r="H75" s="51"/>
      <c r="I75" s="51"/>
      <c r="J75" s="51"/>
      <c r="K75" s="51"/>
      <c r="L75" s="51"/>
      <c r="M75" s="51"/>
      <c r="N75" s="51"/>
      <c r="O75" s="51"/>
      <c r="P75" s="51"/>
      <c r="Q75" s="51"/>
      <c r="R75" s="51"/>
      <c r="S75" s="51"/>
      <c r="T75" s="51"/>
    </row>
    <row r="76" spans="1:20">
      <c r="A76" s="51">
        <v>67</v>
      </c>
      <c r="B76" s="51"/>
      <c r="C76" s="51"/>
      <c r="D76" s="51"/>
      <c r="E76" s="51"/>
      <c r="F76" s="51"/>
      <c r="G76" s="51"/>
      <c r="H76" s="51"/>
      <c r="I76" s="51"/>
      <c r="J76" s="51"/>
      <c r="K76" s="51"/>
      <c r="L76" s="51"/>
      <c r="M76" s="51"/>
      <c r="N76" s="51"/>
      <c r="O76" s="51"/>
      <c r="P76" s="51"/>
      <c r="Q76" s="51"/>
      <c r="R76" s="51"/>
      <c r="S76" s="51"/>
      <c r="T76" s="51"/>
    </row>
    <row r="77" spans="1:20">
      <c r="A77" s="51">
        <v>68</v>
      </c>
      <c r="B77" s="51"/>
      <c r="C77" s="51"/>
      <c r="D77" s="51"/>
      <c r="E77" s="51"/>
      <c r="F77" s="51"/>
      <c r="G77" s="51"/>
      <c r="H77" s="51"/>
      <c r="I77" s="51"/>
      <c r="J77" s="51"/>
      <c r="K77" s="51"/>
      <c r="L77" s="51"/>
      <c r="M77" s="51"/>
      <c r="N77" s="51"/>
      <c r="O77" s="51"/>
      <c r="P77" s="51"/>
      <c r="Q77" s="51"/>
      <c r="R77" s="51"/>
      <c r="S77" s="51"/>
      <c r="T77" s="51"/>
    </row>
    <row r="78" spans="1:20">
      <c r="A78" s="51">
        <v>69</v>
      </c>
      <c r="B78" s="51"/>
      <c r="C78" s="51"/>
      <c r="D78" s="51"/>
      <c r="E78" s="51"/>
      <c r="F78" s="51"/>
      <c r="G78" s="51"/>
      <c r="H78" s="51"/>
      <c r="I78" s="51"/>
      <c r="J78" s="51"/>
      <c r="K78" s="51"/>
      <c r="L78" s="51"/>
      <c r="M78" s="51"/>
      <c r="N78" s="51"/>
      <c r="O78" s="51"/>
      <c r="P78" s="51"/>
      <c r="Q78" s="51"/>
      <c r="R78" s="51"/>
      <c r="S78" s="51"/>
      <c r="T78" s="51"/>
    </row>
    <row r="79" spans="1:20">
      <c r="A79" s="51">
        <v>70</v>
      </c>
      <c r="B79" s="51"/>
      <c r="C79" s="51"/>
      <c r="D79" s="51"/>
      <c r="E79" s="51"/>
      <c r="F79" s="51"/>
      <c r="G79" s="51"/>
      <c r="H79" s="51"/>
      <c r="I79" s="51"/>
      <c r="J79" s="51"/>
      <c r="K79" s="51"/>
      <c r="L79" s="51"/>
      <c r="M79" s="51"/>
      <c r="N79" s="51"/>
      <c r="O79" s="51"/>
      <c r="P79" s="51"/>
      <c r="Q79" s="51"/>
      <c r="R79" s="51"/>
      <c r="S79" s="51"/>
      <c r="T79" s="51"/>
    </row>
    <row r="80" spans="1:20">
      <c r="A80" s="51">
        <v>71</v>
      </c>
      <c r="B80" s="51"/>
      <c r="C80" s="51"/>
      <c r="D80" s="51"/>
      <c r="E80" s="51"/>
      <c r="F80" s="51"/>
      <c r="G80" s="51"/>
      <c r="H80" s="51"/>
      <c r="I80" s="51"/>
      <c r="J80" s="51"/>
      <c r="K80" s="51"/>
      <c r="L80" s="51"/>
      <c r="M80" s="51"/>
      <c r="N80" s="51"/>
      <c r="O80" s="51"/>
      <c r="P80" s="51"/>
      <c r="Q80" s="51"/>
      <c r="R80" s="51"/>
      <c r="S80" s="51"/>
      <c r="T80" s="51"/>
    </row>
    <row r="81" spans="1:20">
      <c r="A81" s="51">
        <v>72</v>
      </c>
      <c r="B81" s="51"/>
      <c r="C81" s="51"/>
      <c r="D81" s="51"/>
      <c r="E81" s="51"/>
      <c r="F81" s="51"/>
      <c r="G81" s="51"/>
      <c r="H81" s="51"/>
      <c r="I81" s="51"/>
      <c r="J81" s="51"/>
      <c r="K81" s="51"/>
      <c r="L81" s="51"/>
      <c r="M81" s="51"/>
      <c r="N81" s="51"/>
      <c r="O81" s="51"/>
      <c r="P81" s="51"/>
      <c r="Q81" s="51"/>
      <c r="R81" s="51"/>
      <c r="S81" s="51"/>
      <c r="T81" s="51"/>
    </row>
    <row r="82" spans="1:20">
      <c r="A82" s="51">
        <v>73</v>
      </c>
      <c r="B82" s="51"/>
      <c r="C82" s="51"/>
      <c r="D82" s="51"/>
      <c r="E82" s="51"/>
      <c r="F82" s="51"/>
      <c r="G82" s="51"/>
      <c r="H82" s="51"/>
      <c r="I82" s="51"/>
      <c r="J82" s="51"/>
      <c r="K82" s="51"/>
      <c r="L82" s="51"/>
      <c r="M82" s="51"/>
      <c r="N82" s="51"/>
      <c r="O82" s="51"/>
      <c r="P82" s="51"/>
      <c r="Q82" s="51"/>
      <c r="R82" s="51"/>
      <c r="S82" s="51"/>
      <c r="T82" s="51"/>
    </row>
    <row r="83" spans="1:20">
      <c r="A83" s="51">
        <v>74</v>
      </c>
      <c r="B83" s="51"/>
      <c r="C83" s="51"/>
      <c r="D83" s="51"/>
      <c r="E83" s="51"/>
      <c r="F83" s="51"/>
      <c r="G83" s="51"/>
      <c r="H83" s="51"/>
      <c r="I83" s="51"/>
      <c r="J83" s="51"/>
      <c r="K83" s="51"/>
      <c r="L83" s="51"/>
      <c r="M83" s="51"/>
      <c r="N83" s="51"/>
      <c r="O83" s="51"/>
      <c r="P83" s="51"/>
      <c r="Q83" s="51"/>
      <c r="R83" s="51"/>
      <c r="S83" s="51"/>
      <c r="T83" s="51"/>
    </row>
    <row r="84" spans="1:20">
      <c r="A84" s="51">
        <v>75</v>
      </c>
      <c r="B84" s="51"/>
      <c r="C84" s="51"/>
      <c r="D84" s="51"/>
      <c r="E84" s="51"/>
      <c r="F84" s="51"/>
      <c r="G84" s="51"/>
      <c r="H84" s="51"/>
      <c r="I84" s="51"/>
      <c r="J84" s="51"/>
      <c r="K84" s="51"/>
      <c r="L84" s="51"/>
      <c r="M84" s="51"/>
      <c r="N84" s="51"/>
      <c r="O84" s="51"/>
      <c r="P84" s="51"/>
      <c r="Q84" s="51"/>
      <c r="R84" s="51"/>
      <c r="S84" s="51"/>
      <c r="T84" s="51"/>
    </row>
    <row r="85" spans="1:20">
      <c r="A85" s="51">
        <v>76</v>
      </c>
      <c r="B85" s="51"/>
      <c r="C85" s="51"/>
      <c r="D85" s="51"/>
      <c r="E85" s="51"/>
      <c r="F85" s="51"/>
      <c r="G85" s="51"/>
      <c r="H85" s="51"/>
      <c r="I85" s="51"/>
      <c r="J85" s="51"/>
      <c r="K85" s="51"/>
      <c r="L85" s="51"/>
      <c r="M85" s="51"/>
      <c r="N85" s="51"/>
      <c r="O85" s="51"/>
      <c r="P85" s="51"/>
      <c r="Q85" s="51"/>
      <c r="R85" s="51"/>
      <c r="S85" s="51"/>
      <c r="T85" s="51"/>
    </row>
    <row r="86" spans="1:20">
      <c r="A86" s="51">
        <v>77</v>
      </c>
      <c r="B86" s="51"/>
      <c r="C86" s="51"/>
      <c r="D86" s="51"/>
      <c r="E86" s="51"/>
      <c r="F86" s="51"/>
      <c r="G86" s="51"/>
      <c r="H86" s="51"/>
      <c r="I86" s="51"/>
      <c r="J86" s="51"/>
      <c r="K86" s="51"/>
      <c r="L86" s="51"/>
      <c r="M86" s="51"/>
      <c r="N86" s="51"/>
      <c r="O86" s="51"/>
      <c r="P86" s="51"/>
      <c r="Q86" s="51"/>
      <c r="R86" s="51"/>
      <c r="S86" s="51"/>
      <c r="T86" s="51"/>
    </row>
    <row r="87" spans="1:20">
      <c r="A87" s="51">
        <v>78</v>
      </c>
      <c r="B87" s="51"/>
      <c r="C87" s="51"/>
      <c r="D87" s="51"/>
      <c r="E87" s="51"/>
      <c r="F87" s="51"/>
      <c r="G87" s="51"/>
      <c r="H87" s="51"/>
      <c r="I87" s="51"/>
      <c r="J87" s="51"/>
      <c r="K87" s="51"/>
      <c r="L87" s="51"/>
      <c r="M87" s="51"/>
      <c r="N87" s="51"/>
      <c r="O87" s="51"/>
      <c r="P87" s="51"/>
      <c r="Q87" s="51"/>
      <c r="R87" s="51"/>
      <c r="S87" s="51"/>
      <c r="T87" s="51"/>
    </row>
    <row r="88" spans="1:20">
      <c r="A88" s="51">
        <v>79</v>
      </c>
      <c r="B88" s="51"/>
      <c r="C88" s="51"/>
      <c r="D88" s="51"/>
      <c r="E88" s="51"/>
      <c r="F88" s="51"/>
      <c r="G88" s="51"/>
      <c r="H88" s="51"/>
      <c r="I88" s="51"/>
      <c r="J88" s="51"/>
      <c r="K88" s="51"/>
      <c r="L88" s="51"/>
      <c r="M88" s="51"/>
      <c r="N88" s="51"/>
      <c r="O88" s="51"/>
      <c r="P88" s="51"/>
      <c r="Q88" s="51"/>
      <c r="R88" s="51"/>
      <c r="S88" s="51"/>
      <c r="T88" s="51"/>
    </row>
    <row r="89" spans="1:20">
      <c r="A89" s="51">
        <v>80</v>
      </c>
      <c r="B89" s="51"/>
      <c r="C89" s="51"/>
      <c r="D89" s="51"/>
      <c r="E89" s="51"/>
      <c r="F89" s="51"/>
      <c r="G89" s="51"/>
      <c r="H89" s="51"/>
      <c r="I89" s="51"/>
      <c r="J89" s="51"/>
      <c r="K89" s="51"/>
      <c r="L89" s="51"/>
      <c r="M89" s="51"/>
      <c r="N89" s="51"/>
      <c r="O89" s="51"/>
      <c r="P89" s="51"/>
      <c r="Q89" s="51"/>
      <c r="R89" s="51"/>
      <c r="S89" s="51"/>
      <c r="T89" s="51"/>
    </row>
    <row r="90" spans="1:20">
      <c r="A90" s="51">
        <v>81</v>
      </c>
      <c r="B90" s="51"/>
      <c r="C90" s="51"/>
      <c r="D90" s="51"/>
      <c r="E90" s="51"/>
      <c r="F90" s="51"/>
      <c r="G90" s="51"/>
      <c r="H90" s="51"/>
      <c r="I90" s="51"/>
      <c r="J90" s="51"/>
      <c r="K90" s="51"/>
      <c r="L90" s="51"/>
      <c r="M90" s="51"/>
      <c r="N90" s="51"/>
      <c r="O90" s="51"/>
      <c r="P90" s="51"/>
      <c r="Q90" s="51"/>
      <c r="R90" s="51"/>
      <c r="S90" s="51"/>
      <c r="T90" s="51"/>
    </row>
    <row r="91" spans="1:20">
      <c r="A91" s="51">
        <v>82</v>
      </c>
      <c r="B91" s="51"/>
      <c r="C91" s="51"/>
      <c r="D91" s="51"/>
      <c r="E91" s="51"/>
      <c r="F91" s="51"/>
      <c r="G91" s="51"/>
      <c r="H91" s="51"/>
      <c r="I91" s="51"/>
      <c r="J91" s="51"/>
      <c r="K91" s="51"/>
      <c r="L91" s="51"/>
      <c r="M91" s="51"/>
      <c r="N91" s="51"/>
      <c r="O91" s="51"/>
      <c r="P91" s="51"/>
      <c r="Q91" s="51"/>
      <c r="R91" s="51"/>
      <c r="S91" s="51"/>
      <c r="T91" s="51"/>
    </row>
    <row r="92" spans="1:20">
      <c r="A92" s="51">
        <v>83</v>
      </c>
      <c r="B92" s="51"/>
      <c r="C92" s="51"/>
      <c r="D92" s="51"/>
      <c r="E92" s="51"/>
      <c r="F92" s="51"/>
      <c r="G92" s="51"/>
      <c r="H92" s="51"/>
      <c r="I92" s="51"/>
      <c r="J92" s="51"/>
      <c r="K92" s="51"/>
      <c r="L92" s="51"/>
      <c r="M92" s="51"/>
      <c r="N92" s="51"/>
      <c r="O92" s="51"/>
      <c r="P92" s="51"/>
      <c r="Q92" s="51"/>
      <c r="R92" s="51"/>
      <c r="S92" s="51"/>
      <c r="T92" s="51"/>
    </row>
    <row r="93" spans="1:20">
      <c r="A93" s="51">
        <v>84</v>
      </c>
      <c r="B93" s="51"/>
      <c r="C93" s="51"/>
      <c r="D93" s="51"/>
      <c r="E93" s="51"/>
      <c r="F93" s="51"/>
      <c r="G93" s="51"/>
      <c r="H93" s="51"/>
      <c r="I93" s="51"/>
      <c r="J93" s="51"/>
      <c r="K93" s="51"/>
      <c r="L93" s="51"/>
      <c r="M93" s="51"/>
      <c r="N93" s="51"/>
      <c r="O93" s="51"/>
      <c r="P93" s="51"/>
      <c r="Q93" s="51"/>
      <c r="R93" s="51"/>
      <c r="S93" s="51"/>
      <c r="T93" s="51"/>
    </row>
  </sheetData>
  <mergeCells count="9">
    <mergeCell ref="A8:B8"/>
    <mergeCell ref="C8:S8"/>
    <mergeCell ref="A1:D6"/>
    <mergeCell ref="E1:J3"/>
    <mergeCell ref="K1:K2"/>
    <mergeCell ref="L1:L2"/>
    <mergeCell ref="E4:J6"/>
    <mergeCell ref="A7:B7"/>
    <mergeCell ref="C7:S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27749-28B4-44CD-A31F-D187419E7878}">
  <dimension ref="A1:S297"/>
  <sheetViews>
    <sheetView topLeftCell="A289" workbookViewId="0">
      <selection activeCell="E66" sqref="E66"/>
    </sheetView>
  </sheetViews>
  <sheetFormatPr defaultColWidth="10.19921875" defaultRowHeight="13"/>
  <cols>
    <col min="1" max="1" width="10.19921875" style="57"/>
    <col min="2" max="2" width="35.5" style="57" customWidth="1"/>
    <col min="3" max="3" width="44.19921875" style="57" customWidth="1"/>
    <col min="4" max="4" width="21" style="57" customWidth="1"/>
    <col min="5" max="5" width="61.5" style="57" customWidth="1"/>
    <col min="6" max="6" width="20.19921875" style="57" customWidth="1"/>
    <col min="7" max="7" width="24.19921875" style="57" customWidth="1"/>
    <col min="8" max="8" width="25.296875" style="57" customWidth="1"/>
    <col min="9" max="9" width="29.796875" style="57" customWidth="1"/>
    <col min="10" max="10" width="25.296875" style="57" customWidth="1"/>
    <col min="11" max="11" width="21.296875" style="57" customWidth="1"/>
    <col min="12" max="12" width="25.296875" style="57" customWidth="1"/>
    <col min="13" max="13" width="22.19921875" style="57" customWidth="1"/>
    <col min="14" max="14" width="26.296875" style="57" customWidth="1"/>
    <col min="15" max="15" width="25" style="57" customWidth="1"/>
    <col min="16" max="16" width="24" style="57" customWidth="1"/>
    <col min="17" max="17" width="23" style="57" customWidth="1"/>
    <col min="18" max="18" width="18.296875" style="57" customWidth="1"/>
    <col min="19" max="19" width="14.796875" style="57" customWidth="1"/>
    <col min="20" max="16384" width="10.19921875" style="57"/>
  </cols>
  <sheetData>
    <row r="1" spans="1:19" ht="14.5">
      <c r="E1" s="80" t="s">
        <v>0</v>
      </c>
      <c r="F1" s="80"/>
      <c r="G1" s="80"/>
      <c r="H1" s="80"/>
      <c r="I1" s="80"/>
      <c r="J1" s="80"/>
      <c r="K1" s="49" t="s">
        <v>1</v>
      </c>
      <c r="L1" s="49" t="s">
        <v>80</v>
      </c>
    </row>
    <row r="2" spans="1:19" ht="14.5">
      <c r="E2" s="80"/>
      <c r="F2" s="80"/>
      <c r="G2" s="80"/>
      <c r="H2" s="80"/>
      <c r="I2" s="80"/>
      <c r="J2" s="80"/>
      <c r="K2" s="49"/>
      <c r="L2" s="49"/>
    </row>
    <row r="3" spans="1:19" ht="14.5">
      <c r="E3" s="80"/>
      <c r="F3" s="80"/>
      <c r="G3" s="80"/>
      <c r="H3" s="80"/>
      <c r="I3" s="80"/>
      <c r="J3" s="80"/>
      <c r="K3" s="49" t="s">
        <v>2</v>
      </c>
      <c r="L3" s="49">
        <v>1</v>
      </c>
    </row>
    <row r="4" spans="1:19" ht="14.5">
      <c r="E4" s="80" t="s">
        <v>81</v>
      </c>
      <c r="F4" s="80"/>
      <c r="G4" s="80"/>
      <c r="H4" s="80"/>
      <c r="I4" s="80"/>
      <c r="J4" s="80"/>
      <c r="K4" s="49" t="s">
        <v>3</v>
      </c>
      <c r="L4" s="49" t="s">
        <v>82</v>
      </c>
    </row>
    <row r="5" spans="1:19" ht="14.5">
      <c r="E5" s="80"/>
      <c r="F5" s="80"/>
      <c r="G5" s="80"/>
      <c r="H5" s="80"/>
      <c r="I5" s="80"/>
      <c r="J5" s="80"/>
      <c r="K5" s="49" t="s">
        <v>4</v>
      </c>
      <c r="L5" s="49">
        <v>1</v>
      </c>
    </row>
    <row r="6" spans="1:19" ht="41.65" customHeight="1">
      <c r="E6" s="80"/>
      <c r="F6" s="80"/>
      <c r="G6" s="80"/>
      <c r="H6" s="80"/>
      <c r="I6" s="80"/>
      <c r="J6" s="80"/>
      <c r="K6" s="49" t="s">
        <v>5</v>
      </c>
      <c r="L6" s="49" t="s">
        <v>260</v>
      </c>
    </row>
    <row r="7" spans="1:19" ht="41.65" customHeight="1">
      <c r="A7" s="57" t="s">
        <v>83</v>
      </c>
      <c r="B7" s="49"/>
      <c r="C7" s="49" t="s">
        <v>261</v>
      </c>
    </row>
    <row r="8" spans="1:19" ht="41.65" customHeight="1">
      <c r="A8" s="57" t="s">
        <v>85</v>
      </c>
      <c r="B8" s="49"/>
      <c r="C8" s="41" t="s">
        <v>262</v>
      </c>
      <c r="D8" s="81"/>
      <c r="E8" s="81"/>
      <c r="F8" s="81"/>
      <c r="G8" s="81"/>
      <c r="H8" s="81"/>
      <c r="I8" s="81"/>
      <c r="J8" s="81"/>
      <c r="K8" s="81"/>
      <c r="L8" s="81"/>
      <c r="M8" s="81"/>
      <c r="N8" s="81"/>
      <c r="O8" s="81"/>
      <c r="P8" s="81"/>
      <c r="Q8" s="81"/>
      <c r="R8" s="81"/>
    </row>
    <row r="9" spans="1:19" s="41" customFormat="1" ht="142.9" customHeight="1">
      <c r="A9" s="57" t="s">
        <v>87</v>
      </c>
      <c r="B9" s="82" t="s">
        <v>88</v>
      </c>
      <c r="C9" s="82" t="s">
        <v>89</v>
      </c>
      <c r="D9" s="82" t="s">
        <v>90</v>
      </c>
      <c r="E9" s="82" t="s">
        <v>91</v>
      </c>
      <c r="F9" s="82" t="s">
        <v>92</v>
      </c>
      <c r="G9" s="82" t="s">
        <v>93</v>
      </c>
      <c r="H9" s="83" t="s">
        <v>94</v>
      </c>
      <c r="I9" s="82" t="s">
        <v>263</v>
      </c>
      <c r="J9" s="82" t="s">
        <v>96</v>
      </c>
      <c r="K9" s="82" t="s">
        <v>264</v>
      </c>
      <c r="L9" s="82" t="s">
        <v>265</v>
      </c>
      <c r="M9" s="82" t="s">
        <v>101</v>
      </c>
      <c r="N9" s="82" t="s">
        <v>102</v>
      </c>
      <c r="O9" s="82" t="s">
        <v>103</v>
      </c>
      <c r="P9" s="82" t="s">
        <v>104</v>
      </c>
      <c r="Q9" s="82" t="s">
        <v>105</v>
      </c>
      <c r="R9" s="84" t="s">
        <v>106</v>
      </c>
      <c r="S9" s="41" t="s">
        <v>266</v>
      </c>
    </row>
    <row r="10" spans="1:19" s="92" customFormat="1" ht="52.9" customHeight="1">
      <c r="A10" s="57">
        <v>1</v>
      </c>
      <c r="B10" s="85" t="s">
        <v>267</v>
      </c>
      <c r="C10" s="86" t="s">
        <v>268</v>
      </c>
      <c r="D10" s="85" t="s">
        <v>267</v>
      </c>
      <c r="E10" s="87" t="s">
        <v>269</v>
      </c>
      <c r="F10" s="88" t="s">
        <v>270</v>
      </c>
      <c r="G10" s="88" t="s">
        <v>271</v>
      </c>
      <c r="H10" s="57" t="s">
        <v>272</v>
      </c>
      <c r="I10" s="57">
        <v>1</v>
      </c>
      <c r="J10" s="57" t="s">
        <v>273</v>
      </c>
      <c r="K10" s="89">
        <v>1</v>
      </c>
      <c r="L10" s="90" t="s">
        <v>274</v>
      </c>
      <c r="M10" s="57" t="s">
        <v>275</v>
      </c>
      <c r="N10" s="57" t="s">
        <v>102</v>
      </c>
      <c r="O10" s="91" t="s">
        <v>276</v>
      </c>
      <c r="P10" s="57" t="s">
        <v>277</v>
      </c>
      <c r="Q10" s="57" t="s">
        <v>278</v>
      </c>
      <c r="R10" s="57" t="s">
        <v>279</v>
      </c>
      <c r="S10" s="57" t="s">
        <v>280</v>
      </c>
    </row>
    <row r="11" spans="1:19" ht="70.400000000000006" customHeight="1">
      <c r="A11" s="57">
        <v>2</v>
      </c>
      <c r="B11" s="85" t="s">
        <v>281</v>
      </c>
      <c r="C11" s="86" t="s">
        <v>282</v>
      </c>
      <c r="D11" s="85" t="s">
        <v>283</v>
      </c>
      <c r="E11" s="93" t="s">
        <v>269</v>
      </c>
      <c r="F11" s="57" t="s">
        <v>270</v>
      </c>
      <c r="G11" s="57" t="s">
        <v>271</v>
      </c>
      <c r="H11" s="57">
        <v>4920006139</v>
      </c>
      <c r="I11" s="57">
        <v>2</v>
      </c>
      <c r="J11" s="57" t="s">
        <v>273</v>
      </c>
      <c r="K11" s="89">
        <v>0.95</v>
      </c>
      <c r="L11" s="90">
        <v>0.05</v>
      </c>
      <c r="M11" s="57" t="s">
        <v>275</v>
      </c>
      <c r="N11" s="57" t="s">
        <v>102</v>
      </c>
      <c r="O11" s="91" t="s">
        <v>20</v>
      </c>
      <c r="P11" s="57" t="s">
        <v>277</v>
      </c>
      <c r="Q11" s="57" t="s">
        <v>278</v>
      </c>
      <c r="R11" s="57" t="s">
        <v>279</v>
      </c>
      <c r="S11" s="57" t="s">
        <v>280</v>
      </c>
    </row>
    <row r="12" spans="1:19" s="92" customFormat="1" ht="63" customHeight="1">
      <c r="A12" s="57">
        <v>3</v>
      </c>
      <c r="B12" s="85" t="s">
        <v>284</v>
      </c>
      <c r="C12" s="86" t="s">
        <v>285</v>
      </c>
      <c r="D12" s="85" t="s">
        <v>284</v>
      </c>
      <c r="E12" s="87" t="s">
        <v>269</v>
      </c>
      <c r="F12" s="88" t="s">
        <v>286</v>
      </c>
      <c r="G12" s="88" t="s">
        <v>271</v>
      </c>
      <c r="H12" s="57" t="s">
        <v>272</v>
      </c>
      <c r="I12" s="57">
        <v>3</v>
      </c>
      <c r="J12" s="57" t="s">
        <v>287</v>
      </c>
      <c r="K12" s="89">
        <v>0.98</v>
      </c>
      <c r="L12" s="90">
        <v>0.02</v>
      </c>
      <c r="M12" s="57" t="s">
        <v>275</v>
      </c>
      <c r="N12" s="57" t="s">
        <v>102</v>
      </c>
      <c r="O12" s="91" t="s">
        <v>276</v>
      </c>
      <c r="P12" s="57" t="s">
        <v>277</v>
      </c>
      <c r="Q12" s="57" t="s">
        <v>278</v>
      </c>
      <c r="R12" s="57" t="s">
        <v>279</v>
      </c>
      <c r="S12" s="57" t="s">
        <v>280</v>
      </c>
    </row>
    <row r="13" spans="1:19" ht="54" customHeight="1">
      <c r="A13" s="57">
        <v>4</v>
      </c>
      <c r="B13" s="85" t="s">
        <v>288</v>
      </c>
      <c r="C13" s="86" t="s">
        <v>289</v>
      </c>
      <c r="D13" s="85" t="s">
        <v>288</v>
      </c>
      <c r="E13" s="93" t="s">
        <v>269</v>
      </c>
      <c r="F13" s="88" t="s">
        <v>286</v>
      </c>
      <c r="G13" s="57" t="s">
        <v>271</v>
      </c>
      <c r="H13" s="57" t="s">
        <v>272</v>
      </c>
      <c r="I13" s="57">
        <v>4</v>
      </c>
      <c r="J13" s="57" t="s">
        <v>273</v>
      </c>
      <c r="K13" s="89">
        <v>0.99</v>
      </c>
      <c r="L13" s="90">
        <v>0.01</v>
      </c>
      <c r="M13" s="57" t="s">
        <v>275</v>
      </c>
      <c r="N13" s="57" t="s">
        <v>102</v>
      </c>
      <c r="O13" s="91" t="s">
        <v>276</v>
      </c>
      <c r="P13" s="57" t="s">
        <v>277</v>
      </c>
      <c r="Q13" s="57" t="s">
        <v>278</v>
      </c>
      <c r="R13" s="57" t="s">
        <v>279</v>
      </c>
      <c r="S13" s="57" t="s">
        <v>280</v>
      </c>
    </row>
    <row r="14" spans="1:19" ht="49.4" customHeight="1">
      <c r="A14" s="57">
        <v>5</v>
      </c>
      <c r="B14" s="85" t="s">
        <v>290</v>
      </c>
      <c r="C14" s="85" t="s">
        <v>291</v>
      </c>
      <c r="D14" s="85" t="s">
        <v>290</v>
      </c>
      <c r="E14" s="93" t="s">
        <v>292</v>
      </c>
      <c r="F14" s="88" t="s">
        <v>286</v>
      </c>
      <c r="G14" s="57" t="s">
        <v>293</v>
      </c>
      <c r="H14" s="57">
        <v>4920007127</v>
      </c>
      <c r="I14" s="57">
        <v>7</v>
      </c>
      <c r="J14" s="57" t="s">
        <v>294</v>
      </c>
      <c r="K14" s="89">
        <v>1</v>
      </c>
      <c r="L14" s="90" t="s">
        <v>274</v>
      </c>
      <c r="M14" s="57" t="s">
        <v>275</v>
      </c>
      <c r="N14" s="57" t="s">
        <v>102</v>
      </c>
      <c r="O14" s="91" t="s">
        <v>276</v>
      </c>
      <c r="P14" s="57" t="s">
        <v>277</v>
      </c>
      <c r="Q14" s="57" t="s">
        <v>278</v>
      </c>
      <c r="R14" s="57" t="s">
        <v>279</v>
      </c>
      <c r="S14" s="57" t="s">
        <v>280</v>
      </c>
    </row>
    <row r="15" spans="1:19" ht="37.9" customHeight="1">
      <c r="A15" s="57">
        <v>6</v>
      </c>
      <c r="B15" s="85" t="s">
        <v>295</v>
      </c>
      <c r="C15" s="85" t="s">
        <v>296</v>
      </c>
      <c r="D15" s="85" t="s">
        <v>297</v>
      </c>
      <c r="E15" s="93" t="s">
        <v>269</v>
      </c>
      <c r="F15" s="88" t="s">
        <v>286</v>
      </c>
      <c r="G15" s="57" t="s">
        <v>298</v>
      </c>
      <c r="H15" s="57">
        <v>4920006139</v>
      </c>
      <c r="I15" s="57">
        <v>10</v>
      </c>
      <c r="J15" s="57" t="s">
        <v>273</v>
      </c>
      <c r="K15" s="89">
        <v>0.95</v>
      </c>
      <c r="L15" s="90">
        <v>0.05</v>
      </c>
      <c r="M15" s="57" t="s">
        <v>275</v>
      </c>
      <c r="N15" s="57" t="s">
        <v>102</v>
      </c>
      <c r="O15" s="91" t="s">
        <v>20</v>
      </c>
      <c r="P15" s="57" t="s">
        <v>277</v>
      </c>
      <c r="Q15" s="57" t="s">
        <v>278</v>
      </c>
      <c r="R15" s="57" t="s">
        <v>279</v>
      </c>
      <c r="S15" s="57" t="s">
        <v>280</v>
      </c>
    </row>
    <row r="16" spans="1:19" ht="51" customHeight="1">
      <c r="A16" s="57">
        <v>7</v>
      </c>
      <c r="B16" s="85" t="s">
        <v>299</v>
      </c>
      <c r="C16" s="86" t="s">
        <v>300</v>
      </c>
      <c r="D16" s="85" t="s">
        <v>299</v>
      </c>
      <c r="E16" s="94" t="s">
        <v>269</v>
      </c>
      <c r="F16" s="88" t="s">
        <v>286</v>
      </c>
      <c r="G16" s="57" t="s">
        <v>271</v>
      </c>
      <c r="H16" s="57">
        <v>4920006139</v>
      </c>
      <c r="I16" s="57">
        <v>12</v>
      </c>
      <c r="J16" s="57" t="s">
        <v>273</v>
      </c>
      <c r="K16" s="89">
        <v>0.98</v>
      </c>
      <c r="L16" s="90">
        <v>0.02</v>
      </c>
      <c r="M16" s="57" t="s">
        <v>275</v>
      </c>
      <c r="N16" s="57" t="s">
        <v>102</v>
      </c>
      <c r="O16" s="91" t="s">
        <v>276</v>
      </c>
      <c r="P16" s="57" t="s">
        <v>277</v>
      </c>
      <c r="Q16" s="57" t="s">
        <v>278</v>
      </c>
      <c r="R16" s="57" t="s">
        <v>279</v>
      </c>
      <c r="S16" s="57" t="s">
        <v>280</v>
      </c>
    </row>
    <row r="17" spans="1:19" ht="43.9" customHeight="1">
      <c r="A17" s="57">
        <v>8</v>
      </c>
      <c r="B17" s="85" t="s">
        <v>301</v>
      </c>
      <c r="C17" s="86" t="s">
        <v>302</v>
      </c>
      <c r="D17" s="85" t="s">
        <v>301</v>
      </c>
      <c r="E17" s="93" t="s">
        <v>269</v>
      </c>
      <c r="F17" s="88" t="s">
        <v>286</v>
      </c>
      <c r="G17" s="57" t="s">
        <v>271</v>
      </c>
      <c r="H17" s="57">
        <v>4920006139</v>
      </c>
      <c r="I17" s="57">
        <v>13</v>
      </c>
      <c r="J17" s="57" t="s">
        <v>273</v>
      </c>
      <c r="K17" s="89">
        <v>0.99</v>
      </c>
      <c r="L17" s="90">
        <v>0.01</v>
      </c>
      <c r="M17" s="57" t="s">
        <v>275</v>
      </c>
      <c r="N17" s="57" t="s">
        <v>102</v>
      </c>
      <c r="O17" s="91" t="s">
        <v>276</v>
      </c>
      <c r="P17" s="57" t="s">
        <v>277</v>
      </c>
      <c r="Q17" s="57" t="s">
        <v>278</v>
      </c>
      <c r="R17" s="57" t="s">
        <v>279</v>
      </c>
      <c r="S17" s="57" t="s">
        <v>280</v>
      </c>
    </row>
    <row r="18" spans="1:19" ht="31.9" customHeight="1">
      <c r="A18" s="57">
        <v>9</v>
      </c>
      <c r="B18" s="85" t="s">
        <v>303</v>
      </c>
      <c r="C18" s="86" t="s">
        <v>304</v>
      </c>
      <c r="D18" s="85" t="s">
        <v>303</v>
      </c>
      <c r="E18" s="93" t="s">
        <v>269</v>
      </c>
      <c r="F18" s="88" t="s">
        <v>286</v>
      </c>
      <c r="G18" s="57" t="s">
        <v>271</v>
      </c>
      <c r="H18" s="57">
        <v>4920006139</v>
      </c>
      <c r="I18" s="57">
        <v>14</v>
      </c>
      <c r="J18" s="57" t="s">
        <v>273</v>
      </c>
      <c r="K18" s="89">
        <v>0.99</v>
      </c>
      <c r="L18" s="90">
        <v>0.01</v>
      </c>
      <c r="M18" s="57" t="s">
        <v>275</v>
      </c>
      <c r="N18" s="57" t="s">
        <v>102</v>
      </c>
      <c r="O18" s="91" t="s">
        <v>276</v>
      </c>
      <c r="P18" s="57" t="s">
        <v>277</v>
      </c>
      <c r="Q18" s="57" t="s">
        <v>278</v>
      </c>
      <c r="R18" s="57" t="s">
        <v>279</v>
      </c>
      <c r="S18" s="57" t="s">
        <v>280</v>
      </c>
    </row>
    <row r="19" spans="1:19" ht="43.9" customHeight="1">
      <c r="A19" s="57">
        <v>10</v>
      </c>
      <c r="B19" s="85" t="s">
        <v>305</v>
      </c>
      <c r="C19" s="86" t="s">
        <v>306</v>
      </c>
      <c r="D19" s="85" t="s">
        <v>303</v>
      </c>
      <c r="E19" s="93" t="s">
        <v>292</v>
      </c>
      <c r="F19" s="88" t="s">
        <v>286</v>
      </c>
      <c r="G19" s="57" t="s">
        <v>293</v>
      </c>
      <c r="H19" s="57">
        <v>4920007127</v>
      </c>
      <c r="I19" s="57">
        <v>7</v>
      </c>
      <c r="J19" s="57" t="s">
        <v>294</v>
      </c>
      <c r="K19" s="89">
        <v>0.99</v>
      </c>
      <c r="L19" s="90">
        <v>0.01</v>
      </c>
      <c r="M19" s="57" t="s">
        <v>275</v>
      </c>
      <c r="N19" s="57" t="s">
        <v>102</v>
      </c>
      <c r="O19" s="91" t="s">
        <v>276</v>
      </c>
      <c r="P19" s="57" t="s">
        <v>277</v>
      </c>
      <c r="Q19" s="57" t="s">
        <v>278</v>
      </c>
      <c r="R19" s="57" t="s">
        <v>279</v>
      </c>
      <c r="S19" s="57" t="s">
        <v>280</v>
      </c>
    </row>
    <row r="20" spans="1:19" ht="40.9" customHeight="1">
      <c r="A20" s="57">
        <v>11</v>
      </c>
      <c r="B20" s="85" t="s">
        <v>307</v>
      </c>
      <c r="C20" s="86" t="s">
        <v>308</v>
      </c>
      <c r="D20" s="85" t="s">
        <v>309</v>
      </c>
      <c r="E20" s="93" t="s">
        <v>269</v>
      </c>
      <c r="F20" s="57" t="s">
        <v>286</v>
      </c>
      <c r="G20" s="57" t="s">
        <v>271</v>
      </c>
      <c r="H20" s="46" t="s">
        <v>272</v>
      </c>
      <c r="I20" s="57">
        <v>4</v>
      </c>
      <c r="J20" s="95">
        <v>45834</v>
      </c>
      <c r="K20" s="89">
        <v>0.9</v>
      </c>
      <c r="L20" s="90">
        <v>0.1</v>
      </c>
      <c r="M20" s="57" t="s">
        <v>275</v>
      </c>
      <c r="N20" s="57" t="s">
        <v>102</v>
      </c>
      <c r="O20" s="91" t="s">
        <v>276</v>
      </c>
      <c r="P20" s="57" t="s">
        <v>277</v>
      </c>
      <c r="Q20" s="57" t="s">
        <v>278</v>
      </c>
      <c r="R20" s="57" t="s">
        <v>310</v>
      </c>
      <c r="S20" s="57" t="s">
        <v>280</v>
      </c>
    </row>
    <row r="21" spans="1:19" ht="60" customHeight="1">
      <c r="A21" s="57">
        <v>12</v>
      </c>
      <c r="B21" s="85" t="s">
        <v>311</v>
      </c>
      <c r="C21" s="86" t="s">
        <v>312</v>
      </c>
      <c r="D21" s="85" t="s">
        <v>313</v>
      </c>
      <c r="E21" s="93" t="s">
        <v>269</v>
      </c>
      <c r="F21" s="88" t="s">
        <v>286</v>
      </c>
      <c r="G21" s="57" t="s">
        <v>271</v>
      </c>
      <c r="H21" s="57">
        <v>4920006139</v>
      </c>
      <c r="I21" s="57">
        <v>14</v>
      </c>
      <c r="J21" s="57" t="s">
        <v>273</v>
      </c>
      <c r="K21" s="89">
        <v>0.99</v>
      </c>
      <c r="L21" s="90">
        <v>0.01</v>
      </c>
      <c r="M21" s="57" t="s">
        <v>275</v>
      </c>
      <c r="N21" s="57" t="s">
        <v>102</v>
      </c>
      <c r="O21" s="91" t="s">
        <v>276</v>
      </c>
      <c r="P21" s="57" t="s">
        <v>277</v>
      </c>
      <c r="Q21" s="57" t="s">
        <v>278</v>
      </c>
      <c r="R21" s="57" t="s">
        <v>310</v>
      </c>
      <c r="S21" s="57" t="s">
        <v>280</v>
      </c>
    </row>
    <row r="22" spans="1:19" s="85" customFormat="1">
      <c r="A22" s="57">
        <v>13</v>
      </c>
      <c r="B22" s="85" t="s">
        <v>314</v>
      </c>
      <c r="C22" s="85" t="s">
        <v>315</v>
      </c>
      <c r="D22" s="85" t="s">
        <v>316</v>
      </c>
      <c r="E22" s="85" t="s">
        <v>317</v>
      </c>
      <c r="F22" s="85" t="s">
        <v>286</v>
      </c>
      <c r="G22" s="85" t="s">
        <v>318</v>
      </c>
      <c r="H22" s="85">
        <v>2230010157</v>
      </c>
      <c r="I22" s="85">
        <v>2</v>
      </c>
      <c r="J22" s="85">
        <v>45846</v>
      </c>
      <c r="K22" s="85">
        <v>0.97</v>
      </c>
      <c r="L22" s="85">
        <v>0.03</v>
      </c>
      <c r="M22" s="85" t="s">
        <v>275</v>
      </c>
      <c r="N22" s="85" t="s">
        <v>102</v>
      </c>
      <c r="O22" s="85" t="s">
        <v>276</v>
      </c>
      <c r="P22" s="85" t="s">
        <v>277</v>
      </c>
      <c r="Q22" s="85" t="s">
        <v>278</v>
      </c>
      <c r="R22" s="85" t="s">
        <v>310</v>
      </c>
      <c r="S22" s="57" t="s">
        <v>280</v>
      </c>
    </row>
    <row r="23" spans="1:19" ht="25">
      <c r="A23" s="57">
        <v>14</v>
      </c>
      <c r="B23" s="85" t="s">
        <v>314</v>
      </c>
      <c r="C23" s="85" t="s">
        <v>319</v>
      </c>
      <c r="D23" s="85" t="s">
        <v>320</v>
      </c>
      <c r="E23" s="57" t="s">
        <v>321</v>
      </c>
      <c r="F23" s="57" t="s">
        <v>286</v>
      </c>
      <c r="G23" s="57" t="s">
        <v>271</v>
      </c>
      <c r="H23" s="57" t="s">
        <v>322</v>
      </c>
      <c r="I23" s="57">
        <v>37</v>
      </c>
      <c r="J23" s="57" t="s">
        <v>323</v>
      </c>
      <c r="K23" s="89">
        <v>0.95</v>
      </c>
      <c r="L23" s="90">
        <v>0.05</v>
      </c>
      <c r="M23" s="57" t="s">
        <v>275</v>
      </c>
      <c r="N23" s="57" t="s">
        <v>102</v>
      </c>
      <c r="O23" s="91" t="s">
        <v>20</v>
      </c>
      <c r="P23" s="57" t="s">
        <v>277</v>
      </c>
      <c r="Q23" s="57" t="s">
        <v>278</v>
      </c>
      <c r="R23" s="57" t="s">
        <v>310</v>
      </c>
      <c r="S23" s="57" t="s">
        <v>280</v>
      </c>
    </row>
    <row r="24" spans="1:19" ht="25">
      <c r="A24" s="57">
        <v>15</v>
      </c>
      <c r="B24" s="85" t="s">
        <v>324</v>
      </c>
      <c r="C24" s="85" t="s">
        <v>325</v>
      </c>
      <c r="D24" s="85" t="s">
        <v>324</v>
      </c>
      <c r="E24" s="93" t="s">
        <v>292</v>
      </c>
      <c r="F24" s="88" t="s">
        <v>286</v>
      </c>
      <c r="G24" s="57" t="s">
        <v>293</v>
      </c>
      <c r="H24" s="57">
        <v>4920007127</v>
      </c>
      <c r="I24" s="57">
        <v>7</v>
      </c>
      <c r="J24" s="57" t="s">
        <v>294</v>
      </c>
      <c r="K24" s="89">
        <v>0.99</v>
      </c>
      <c r="L24" s="90">
        <v>0.01</v>
      </c>
      <c r="M24" s="57" t="s">
        <v>275</v>
      </c>
      <c r="N24" s="57" t="s">
        <v>102</v>
      </c>
      <c r="O24" s="91" t="s">
        <v>276</v>
      </c>
      <c r="P24" s="57" t="s">
        <v>277</v>
      </c>
      <c r="Q24" s="57" t="s">
        <v>278</v>
      </c>
      <c r="R24" s="57" t="s">
        <v>310</v>
      </c>
      <c r="S24" s="57" t="s">
        <v>280</v>
      </c>
    </row>
    <row r="25" spans="1:19" ht="37.5">
      <c r="A25" s="57">
        <v>16</v>
      </c>
      <c r="B25" s="85" t="s">
        <v>326</v>
      </c>
      <c r="C25" s="85" t="s">
        <v>327</v>
      </c>
      <c r="D25" s="85" t="s">
        <v>328</v>
      </c>
      <c r="E25" s="93" t="s">
        <v>292</v>
      </c>
      <c r="F25" s="88" t="s">
        <v>286</v>
      </c>
      <c r="G25" s="57" t="s">
        <v>293</v>
      </c>
      <c r="H25" s="57">
        <v>4920007127</v>
      </c>
      <c r="I25" s="57">
        <v>7</v>
      </c>
      <c r="J25" s="57" t="s">
        <v>294</v>
      </c>
      <c r="K25" s="89">
        <v>0.95</v>
      </c>
      <c r="L25" s="90">
        <v>0.05</v>
      </c>
      <c r="M25" s="57" t="s">
        <v>275</v>
      </c>
      <c r="N25" s="57" t="s">
        <v>102</v>
      </c>
      <c r="O25" s="91" t="s">
        <v>276</v>
      </c>
      <c r="P25" s="57" t="s">
        <v>277</v>
      </c>
      <c r="Q25" s="57" t="s">
        <v>278</v>
      </c>
      <c r="R25" s="57" t="s">
        <v>310</v>
      </c>
      <c r="S25" s="57" t="s">
        <v>280</v>
      </c>
    </row>
    <row r="26" spans="1:19" ht="25">
      <c r="A26" s="57">
        <v>17</v>
      </c>
      <c r="B26" s="85" t="s">
        <v>329</v>
      </c>
      <c r="C26" s="85" t="s">
        <v>330</v>
      </c>
      <c r="D26" s="85" t="s">
        <v>331</v>
      </c>
      <c r="E26" s="57" t="s">
        <v>269</v>
      </c>
      <c r="F26" s="57" t="s">
        <v>286</v>
      </c>
      <c r="G26" s="57" t="s">
        <v>271</v>
      </c>
      <c r="H26" s="46" t="s">
        <v>272</v>
      </c>
      <c r="I26" s="57">
        <v>4</v>
      </c>
      <c r="J26" s="95">
        <v>45834</v>
      </c>
      <c r="K26" s="89">
        <v>0.95</v>
      </c>
      <c r="L26" s="90">
        <v>0.05</v>
      </c>
      <c r="M26" s="57" t="s">
        <v>275</v>
      </c>
      <c r="N26" s="57" t="s">
        <v>102</v>
      </c>
      <c r="O26" s="91" t="s">
        <v>20</v>
      </c>
      <c r="P26" s="57" t="s">
        <v>277</v>
      </c>
      <c r="Q26" s="57" t="s">
        <v>278</v>
      </c>
      <c r="R26" s="57" t="s">
        <v>310</v>
      </c>
      <c r="S26" s="57" t="s">
        <v>280</v>
      </c>
    </row>
    <row r="27" spans="1:19" ht="41.65" customHeight="1">
      <c r="A27" s="57">
        <v>18</v>
      </c>
      <c r="B27" s="85" t="s">
        <v>332</v>
      </c>
      <c r="C27" s="85" t="s">
        <v>333</v>
      </c>
      <c r="D27" s="85" t="s">
        <v>334</v>
      </c>
      <c r="E27" s="57" t="s">
        <v>269</v>
      </c>
      <c r="F27" s="57" t="s">
        <v>286</v>
      </c>
      <c r="G27" s="57" t="s">
        <v>271</v>
      </c>
      <c r="H27" s="46" t="s">
        <v>272</v>
      </c>
      <c r="I27" s="57">
        <v>4</v>
      </c>
      <c r="J27" s="95">
        <v>45834</v>
      </c>
      <c r="K27" s="89">
        <v>0.97</v>
      </c>
      <c r="L27" s="90">
        <v>0.03</v>
      </c>
      <c r="M27" s="57" t="s">
        <v>275</v>
      </c>
      <c r="N27" s="57" t="s">
        <v>102</v>
      </c>
      <c r="O27" s="91" t="s">
        <v>20</v>
      </c>
      <c r="P27" s="57" t="s">
        <v>277</v>
      </c>
      <c r="Q27" s="57" t="s">
        <v>278</v>
      </c>
      <c r="R27" s="57" t="s">
        <v>310</v>
      </c>
      <c r="S27" s="57" t="s">
        <v>280</v>
      </c>
    </row>
    <row r="28" spans="1:19" ht="15.5">
      <c r="A28" s="57">
        <v>19</v>
      </c>
      <c r="B28" s="85" t="s">
        <v>335</v>
      </c>
      <c r="C28" s="85" t="s">
        <v>336</v>
      </c>
      <c r="D28" s="85" t="s">
        <v>337</v>
      </c>
      <c r="E28" s="57" t="s">
        <v>338</v>
      </c>
      <c r="F28" s="88" t="s">
        <v>286</v>
      </c>
      <c r="G28" s="57" t="s">
        <v>271</v>
      </c>
      <c r="H28" s="57" t="s">
        <v>339</v>
      </c>
      <c r="I28" s="57">
        <v>30</v>
      </c>
      <c r="J28" s="96">
        <v>41944</v>
      </c>
      <c r="K28" s="89">
        <v>0.95</v>
      </c>
      <c r="L28" s="90">
        <v>0.05</v>
      </c>
      <c r="M28" s="57" t="s">
        <v>275</v>
      </c>
      <c r="N28" s="57" t="s">
        <v>102</v>
      </c>
      <c r="O28" s="91" t="s">
        <v>276</v>
      </c>
      <c r="P28" s="57" t="s">
        <v>277</v>
      </c>
      <c r="Q28" s="57" t="s">
        <v>278</v>
      </c>
      <c r="R28" s="57" t="s">
        <v>310</v>
      </c>
      <c r="S28" s="57" t="s">
        <v>280</v>
      </c>
    </row>
    <row r="29" spans="1:19" ht="15.5">
      <c r="A29" s="57">
        <v>20</v>
      </c>
      <c r="B29" s="85" t="s">
        <v>340</v>
      </c>
      <c r="C29" s="85" t="s">
        <v>341</v>
      </c>
      <c r="D29" s="85" t="s">
        <v>342</v>
      </c>
      <c r="E29" s="93" t="s">
        <v>269</v>
      </c>
      <c r="F29" s="88" t="s">
        <v>286</v>
      </c>
      <c r="G29" s="57" t="s">
        <v>271</v>
      </c>
      <c r="H29" s="57" t="s">
        <v>272</v>
      </c>
      <c r="I29" s="57">
        <v>1</v>
      </c>
      <c r="J29" s="57" t="s">
        <v>273</v>
      </c>
      <c r="K29" s="89">
        <v>1</v>
      </c>
      <c r="L29" s="90">
        <v>0.02</v>
      </c>
      <c r="M29" s="57" t="s">
        <v>275</v>
      </c>
      <c r="N29" s="57" t="s">
        <v>102</v>
      </c>
      <c r="O29" s="91" t="s">
        <v>276</v>
      </c>
      <c r="P29" s="57" t="s">
        <v>277</v>
      </c>
      <c r="Q29" s="57" t="s">
        <v>278</v>
      </c>
      <c r="R29" s="57" t="s">
        <v>310</v>
      </c>
      <c r="S29" s="57" t="s">
        <v>280</v>
      </c>
    </row>
    <row r="30" spans="1:19" s="85" customFormat="1" ht="25">
      <c r="A30" s="57">
        <v>21</v>
      </c>
      <c r="B30" s="85" t="s">
        <v>343</v>
      </c>
      <c r="C30" s="85" t="s">
        <v>344</v>
      </c>
      <c r="D30" s="85" t="s">
        <v>345</v>
      </c>
      <c r="E30" s="85" t="s">
        <v>346</v>
      </c>
      <c r="F30" s="85" t="s">
        <v>286</v>
      </c>
      <c r="G30" s="85" t="s">
        <v>271</v>
      </c>
      <c r="H30" s="85" t="s">
        <v>347</v>
      </c>
      <c r="I30" s="85">
        <v>3</v>
      </c>
      <c r="J30" s="85" t="s">
        <v>348</v>
      </c>
      <c r="K30" s="85">
        <v>0.98</v>
      </c>
      <c r="L30" s="85">
        <v>0.02</v>
      </c>
      <c r="M30" s="85" t="s">
        <v>275</v>
      </c>
      <c r="N30" s="85" t="s">
        <v>102</v>
      </c>
      <c r="O30" s="85" t="s">
        <v>276</v>
      </c>
      <c r="P30" s="85" t="s">
        <v>277</v>
      </c>
      <c r="Q30" s="85" t="s">
        <v>278</v>
      </c>
      <c r="R30" s="85" t="s">
        <v>310</v>
      </c>
      <c r="S30" s="57" t="s">
        <v>280</v>
      </c>
    </row>
    <row r="31" spans="1:19" ht="15.5">
      <c r="A31" s="57">
        <v>22</v>
      </c>
      <c r="B31" s="85" t="s">
        <v>349</v>
      </c>
      <c r="C31" s="85" t="s">
        <v>350</v>
      </c>
      <c r="D31" s="85" t="s">
        <v>351</v>
      </c>
      <c r="E31" s="93" t="s">
        <v>269</v>
      </c>
      <c r="F31" s="88" t="s">
        <v>286</v>
      </c>
      <c r="G31" s="57" t="s">
        <v>271</v>
      </c>
      <c r="H31" s="57" t="s">
        <v>272</v>
      </c>
      <c r="I31" s="57">
        <v>1</v>
      </c>
      <c r="J31" s="57" t="s">
        <v>273</v>
      </c>
      <c r="K31" s="89">
        <v>0.99</v>
      </c>
      <c r="L31" s="90">
        <v>0.01</v>
      </c>
      <c r="M31" s="57" t="s">
        <v>275</v>
      </c>
      <c r="N31" s="57" t="s">
        <v>102</v>
      </c>
      <c r="O31" s="91" t="s">
        <v>276</v>
      </c>
      <c r="P31" s="57" t="s">
        <v>277</v>
      </c>
      <c r="Q31" s="57" t="s">
        <v>278</v>
      </c>
      <c r="R31" s="57" t="s">
        <v>310</v>
      </c>
      <c r="S31" s="57" t="s">
        <v>280</v>
      </c>
    </row>
    <row r="32" spans="1:19" ht="25">
      <c r="A32" s="57">
        <v>23</v>
      </c>
      <c r="B32" s="85" t="s">
        <v>352</v>
      </c>
      <c r="C32" s="85" t="s">
        <v>353</v>
      </c>
      <c r="D32" s="85" t="s">
        <v>351</v>
      </c>
      <c r="E32" s="57" t="s">
        <v>321</v>
      </c>
      <c r="F32" s="57" t="s">
        <v>286</v>
      </c>
      <c r="G32" s="57" t="s">
        <v>271</v>
      </c>
      <c r="H32" s="57" t="s">
        <v>322</v>
      </c>
      <c r="I32" s="57">
        <v>37</v>
      </c>
      <c r="J32" s="57" t="s">
        <v>323</v>
      </c>
      <c r="K32" s="89">
        <v>0.95</v>
      </c>
      <c r="L32" s="90">
        <v>0.05</v>
      </c>
      <c r="M32" s="57" t="s">
        <v>275</v>
      </c>
      <c r="N32" s="57" t="s">
        <v>102</v>
      </c>
      <c r="O32" s="91" t="s">
        <v>276</v>
      </c>
      <c r="P32" s="57" t="s">
        <v>277</v>
      </c>
      <c r="Q32" s="57" t="s">
        <v>278</v>
      </c>
      <c r="R32" s="57" t="s">
        <v>310</v>
      </c>
      <c r="S32" s="57" t="s">
        <v>280</v>
      </c>
    </row>
    <row r="33" spans="1:19" ht="25">
      <c r="A33" s="57">
        <v>24</v>
      </c>
      <c r="B33" s="85" t="s">
        <v>354</v>
      </c>
      <c r="C33" s="85" t="s">
        <v>355</v>
      </c>
      <c r="D33" s="85" t="s">
        <v>354</v>
      </c>
      <c r="E33" s="93" t="s">
        <v>269</v>
      </c>
      <c r="F33" s="88" t="s">
        <v>286</v>
      </c>
      <c r="G33" s="57" t="s">
        <v>271</v>
      </c>
      <c r="H33" s="57" t="s">
        <v>272</v>
      </c>
      <c r="I33" s="57">
        <v>1</v>
      </c>
      <c r="J33" s="57" t="s">
        <v>273</v>
      </c>
      <c r="K33" s="89">
        <v>0.99</v>
      </c>
      <c r="L33" s="90">
        <v>0.01</v>
      </c>
      <c r="M33" s="57" t="s">
        <v>275</v>
      </c>
      <c r="N33" s="57" t="s">
        <v>102</v>
      </c>
      <c r="O33" s="91" t="s">
        <v>276</v>
      </c>
      <c r="P33" s="57" t="s">
        <v>277</v>
      </c>
      <c r="Q33" s="57" t="s">
        <v>278</v>
      </c>
      <c r="R33" s="57" t="s">
        <v>310</v>
      </c>
      <c r="S33" s="57" t="s">
        <v>280</v>
      </c>
    </row>
    <row r="34" spans="1:19" ht="15.5">
      <c r="A34" s="57">
        <v>25</v>
      </c>
      <c r="B34" s="85" t="s">
        <v>356</v>
      </c>
      <c r="C34" s="85" t="s">
        <v>357</v>
      </c>
      <c r="D34" s="85" t="s">
        <v>354</v>
      </c>
      <c r="E34" s="57" t="s">
        <v>321</v>
      </c>
      <c r="F34" s="57" t="s">
        <v>286</v>
      </c>
      <c r="G34" s="57" t="s">
        <v>271</v>
      </c>
      <c r="H34" s="57" t="s">
        <v>322</v>
      </c>
      <c r="I34" s="57">
        <v>37</v>
      </c>
      <c r="J34" s="57" t="s">
        <v>323</v>
      </c>
      <c r="K34" s="89">
        <v>0.98</v>
      </c>
      <c r="L34" s="90">
        <v>0.02</v>
      </c>
      <c r="M34" s="57" t="s">
        <v>275</v>
      </c>
      <c r="N34" s="57" t="s">
        <v>102</v>
      </c>
      <c r="O34" s="91" t="s">
        <v>276</v>
      </c>
      <c r="P34" s="57" t="s">
        <v>277</v>
      </c>
      <c r="Q34" s="57" t="s">
        <v>278</v>
      </c>
      <c r="R34" s="57" t="s">
        <v>310</v>
      </c>
      <c r="S34" s="57" t="s">
        <v>280</v>
      </c>
    </row>
    <row r="35" spans="1:19" ht="25">
      <c r="A35" s="57">
        <v>26</v>
      </c>
      <c r="B35" s="85" t="s">
        <v>358</v>
      </c>
      <c r="C35" s="85" t="s">
        <v>359</v>
      </c>
      <c r="D35" s="85" t="s">
        <v>360</v>
      </c>
      <c r="E35" s="57" t="s">
        <v>321</v>
      </c>
      <c r="F35" s="57" t="s">
        <v>286</v>
      </c>
      <c r="G35" s="57" t="s">
        <v>271</v>
      </c>
      <c r="H35" s="57" t="s">
        <v>322</v>
      </c>
      <c r="I35" s="57">
        <v>37</v>
      </c>
      <c r="J35" s="57" t="s">
        <v>323</v>
      </c>
      <c r="K35" s="89">
        <v>0.98</v>
      </c>
      <c r="L35" s="90">
        <v>0.02</v>
      </c>
      <c r="M35" s="57" t="s">
        <v>275</v>
      </c>
      <c r="N35" s="57" t="s">
        <v>102</v>
      </c>
      <c r="O35" s="91" t="s">
        <v>276</v>
      </c>
      <c r="P35" s="57" t="s">
        <v>277</v>
      </c>
      <c r="Q35" s="57" t="s">
        <v>278</v>
      </c>
      <c r="R35" s="57" t="s">
        <v>310</v>
      </c>
      <c r="S35" s="57" t="s">
        <v>280</v>
      </c>
    </row>
    <row r="36" spans="1:19" ht="15.5">
      <c r="A36" s="57">
        <v>27</v>
      </c>
      <c r="B36" s="85" t="s">
        <v>361</v>
      </c>
      <c r="C36" s="85" t="s">
        <v>362</v>
      </c>
      <c r="D36" s="85" t="s">
        <v>361</v>
      </c>
      <c r="E36" s="57" t="s">
        <v>363</v>
      </c>
      <c r="F36" s="88" t="s">
        <v>286</v>
      </c>
      <c r="G36" s="57" t="s">
        <v>271</v>
      </c>
      <c r="H36" s="57" t="s">
        <v>364</v>
      </c>
      <c r="I36" s="57">
        <v>37</v>
      </c>
      <c r="J36" s="57" t="s">
        <v>365</v>
      </c>
      <c r="K36" s="89">
        <v>0.99</v>
      </c>
      <c r="L36" s="90">
        <v>0.01</v>
      </c>
      <c r="M36" s="57" t="s">
        <v>275</v>
      </c>
      <c r="N36" s="57" t="s">
        <v>102</v>
      </c>
      <c r="O36" s="91" t="s">
        <v>276</v>
      </c>
      <c r="P36" s="57" t="s">
        <v>277</v>
      </c>
      <c r="Q36" s="57" t="s">
        <v>278</v>
      </c>
      <c r="R36" s="57" t="s">
        <v>310</v>
      </c>
      <c r="S36" s="57" t="s">
        <v>280</v>
      </c>
    </row>
    <row r="37" spans="1:19" ht="25">
      <c r="A37" s="57">
        <v>28</v>
      </c>
      <c r="B37" s="85" t="s">
        <v>366</v>
      </c>
      <c r="C37" s="85" t="s">
        <v>367</v>
      </c>
      <c r="D37" s="85" t="s">
        <v>368</v>
      </c>
      <c r="E37" s="57" t="s">
        <v>321</v>
      </c>
      <c r="F37" s="57" t="s">
        <v>286</v>
      </c>
      <c r="G37" s="57" t="s">
        <v>271</v>
      </c>
      <c r="H37" s="57" t="s">
        <v>322</v>
      </c>
      <c r="I37" s="57">
        <v>37</v>
      </c>
      <c r="J37" s="57" t="s">
        <v>323</v>
      </c>
      <c r="K37" s="89">
        <v>0.9</v>
      </c>
      <c r="L37" s="90">
        <v>0.1</v>
      </c>
      <c r="M37" s="57" t="s">
        <v>275</v>
      </c>
      <c r="N37" s="57" t="s">
        <v>102</v>
      </c>
      <c r="O37" s="91" t="s">
        <v>20</v>
      </c>
      <c r="P37" s="57" t="s">
        <v>277</v>
      </c>
      <c r="Q37" s="57" t="s">
        <v>278</v>
      </c>
      <c r="R37" s="57" t="s">
        <v>310</v>
      </c>
      <c r="S37" s="57" t="s">
        <v>280</v>
      </c>
    </row>
    <row r="38" spans="1:19" ht="25">
      <c r="A38" s="57">
        <v>29</v>
      </c>
      <c r="B38" s="85" t="s">
        <v>369</v>
      </c>
      <c r="C38" s="85" t="s">
        <v>370</v>
      </c>
      <c r="D38" s="85" t="s">
        <v>369</v>
      </c>
      <c r="E38" s="57" t="s">
        <v>321</v>
      </c>
      <c r="F38" s="57" t="s">
        <v>286</v>
      </c>
      <c r="G38" s="57" t="s">
        <v>271</v>
      </c>
      <c r="H38" s="57" t="s">
        <v>322</v>
      </c>
      <c r="I38" s="57">
        <v>37</v>
      </c>
      <c r="J38" s="57" t="s">
        <v>323</v>
      </c>
      <c r="K38" s="89">
        <v>0.99</v>
      </c>
      <c r="L38" s="90">
        <v>0.01</v>
      </c>
      <c r="M38" s="57" t="s">
        <v>275</v>
      </c>
      <c r="N38" s="57" t="s">
        <v>102</v>
      </c>
      <c r="O38" s="91" t="s">
        <v>276</v>
      </c>
      <c r="P38" s="57" t="s">
        <v>277</v>
      </c>
      <c r="Q38" s="57" t="s">
        <v>278</v>
      </c>
      <c r="R38" s="57" t="s">
        <v>310</v>
      </c>
      <c r="S38" s="57" t="s">
        <v>280</v>
      </c>
    </row>
    <row r="39" spans="1:19" ht="15.5">
      <c r="A39" s="57">
        <v>30</v>
      </c>
      <c r="B39" s="85" t="s">
        <v>371</v>
      </c>
      <c r="C39" s="85" t="s">
        <v>372</v>
      </c>
      <c r="D39" s="85" t="s">
        <v>373</v>
      </c>
      <c r="E39" s="57" t="s">
        <v>321</v>
      </c>
      <c r="F39" s="57" t="s">
        <v>286</v>
      </c>
      <c r="G39" s="57" t="s">
        <v>271</v>
      </c>
      <c r="H39" s="57" t="s">
        <v>322</v>
      </c>
      <c r="I39" s="57">
        <v>37</v>
      </c>
      <c r="J39" s="57" t="s">
        <v>323</v>
      </c>
      <c r="K39" s="89">
        <v>0.95</v>
      </c>
      <c r="L39" s="90">
        <v>0.05</v>
      </c>
      <c r="M39" s="57" t="s">
        <v>275</v>
      </c>
      <c r="N39" s="57" t="s">
        <v>102</v>
      </c>
      <c r="O39" s="91" t="s">
        <v>276</v>
      </c>
      <c r="P39" s="57" t="s">
        <v>277</v>
      </c>
      <c r="Q39" s="57" t="s">
        <v>278</v>
      </c>
      <c r="R39" s="57" t="s">
        <v>310</v>
      </c>
      <c r="S39" s="57" t="s">
        <v>280</v>
      </c>
    </row>
    <row r="40" spans="1:19" ht="15.5">
      <c r="A40" s="57">
        <v>31</v>
      </c>
      <c r="B40" s="85" t="s">
        <v>374</v>
      </c>
      <c r="C40" s="85" t="s">
        <v>375</v>
      </c>
      <c r="D40" s="85" t="s">
        <v>376</v>
      </c>
      <c r="E40" s="57" t="s">
        <v>338</v>
      </c>
      <c r="F40" s="88" t="s">
        <v>286</v>
      </c>
      <c r="G40" s="57" t="s">
        <v>271</v>
      </c>
      <c r="H40" s="57" t="s">
        <v>339</v>
      </c>
      <c r="I40" s="57">
        <v>30</v>
      </c>
      <c r="J40" s="96">
        <v>41944</v>
      </c>
      <c r="K40" s="89">
        <v>0.99</v>
      </c>
      <c r="L40" s="90">
        <v>0.01</v>
      </c>
      <c r="M40" s="57" t="s">
        <v>275</v>
      </c>
      <c r="N40" s="57" t="s">
        <v>102</v>
      </c>
      <c r="O40" s="91" t="s">
        <v>276</v>
      </c>
      <c r="P40" s="57" t="s">
        <v>277</v>
      </c>
      <c r="Q40" s="57" t="s">
        <v>278</v>
      </c>
      <c r="R40" s="57" t="s">
        <v>310</v>
      </c>
      <c r="S40" s="57" t="s">
        <v>280</v>
      </c>
    </row>
    <row r="41" spans="1:19" ht="25">
      <c r="A41" s="57">
        <v>32</v>
      </c>
      <c r="B41" s="85" t="s">
        <v>377</v>
      </c>
      <c r="C41" s="85" t="s">
        <v>378</v>
      </c>
      <c r="D41" s="85" t="s">
        <v>379</v>
      </c>
      <c r="E41" s="57" t="s">
        <v>338</v>
      </c>
      <c r="F41" s="88" t="s">
        <v>286</v>
      </c>
      <c r="G41" s="57" t="s">
        <v>271</v>
      </c>
      <c r="H41" s="57" t="s">
        <v>339</v>
      </c>
      <c r="I41" s="57">
        <v>30</v>
      </c>
      <c r="J41" s="96">
        <v>41944</v>
      </c>
      <c r="K41" s="89">
        <v>0.98</v>
      </c>
      <c r="L41" s="90">
        <v>0.02</v>
      </c>
      <c r="M41" s="57" t="s">
        <v>275</v>
      </c>
      <c r="N41" s="57" t="s">
        <v>102</v>
      </c>
      <c r="O41" s="91" t="s">
        <v>276</v>
      </c>
      <c r="P41" s="57" t="s">
        <v>277</v>
      </c>
      <c r="Q41" s="57" t="s">
        <v>278</v>
      </c>
      <c r="R41" s="57" t="s">
        <v>310</v>
      </c>
      <c r="S41" s="57" t="s">
        <v>280</v>
      </c>
    </row>
    <row r="42" spans="1:19" ht="25">
      <c r="A42" s="57">
        <v>33</v>
      </c>
      <c r="B42" s="85" t="s">
        <v>380</v>
      </c>
      <c r="C42" s="85" t="s">
        <v>381</v>
      </c>
      <c r="D42" s="85" t="s">
        <v>382</v>
      </c>
      <c r="E42" s="57" t="s">
        <v>321</v>
      </c>
      <c r="F42" s="57" t="s">
        <v>286</v>
      </c>
      <c r="G42" s="57" t="s">
        <v>271</v>
      </c>
      <c r="H42" s="57" t="s">
        <v>322</v>
      </c>
      <c r="I42" s="57">
        <v>37</v>
      </c>
      <c r="J42" s="57" t="s">
        <v>323</v>
      </c>
      <c r="K42" s="89">
        <v>0.97</v>
      </c>
      <c r="L42" s="90">
        <v>0.03</v>
      </c>
      <c r="M42" s="57" t="s">
        <v>275</v>
      </c>
      <c r="N42" s="57" t="s">
        <v>102</v>
      </c>
      <c r="O42" s="91" t="s">
        <v>276</v>
      </c>
      <c r="P42" s="57" t="s">
        <v>277</v>
      </c>
      <c r="Q42" s="57" t="s">
        <v>278</v>
      </c>
      <c r="R42" s="57" t="s">
        <v>310</v>
      </c>
      <c r="S42" s="57" t="s">
        <v>280</v>
      </c>
    </row>
    <row r="43" spans="1:19" ht="25">
      <c r="A43" s="57">
        <v>34</v>
      </c>
      <c r="B43" s="85" t="s">
        <v>383</v>
      </c>
      <c r="C43" s="85" t="s">
        <v>384</v>
      </c>
      <c r="D43" s="85" t="s">
        <v>382</v>
      </c>
      <c r="E43" s="57" t="s">
        <v>321</v>
      </c>
      <c r="F43" s="57" t="s">
        <v>286</v>
      </c>
      <c r="G43" s="57" t="s">
        <v>271</v>
      </c>
      <c r="H43" s="57" t="s">
        <v>322</v>
      </c>
      <c r="I43" s="57">
        <v>37</v>
      </c>
      <c r="J43" s="57" t="s">
        <v>323</v>
      </c>
      <c r="K43" s="89">
        <v>0.9</v>
      </c>
      <c r="L43" s="90">
        <v>0.1</v>
      </c>
      <c r="M43" s="57" t="s">
        <v>275</v>
      </c>
      <c r="N43" s="57" t="s">
        <v>102</v>
      </c>
      <c r="O43" s="91" t="s">
        <v>20</v>
      </c>
      <c r="P43" s="57" t="s">
        <v>277</v>
      </c>
      <c r="Q43" s="57" t="s">
        <v>278</v>
      </c>
      <c r="R43" s="57" t="s">
        <v>310</v>
      </c>
      <c r="S43" s="57" t="s">
        <v>280</v>
      </c>
    </row>
    <row r="44" spans="1:19" ht="15.5">
      <c r="A44" s="57">
        <v>35</v>
      </c>
      <c r="B44" s="85" t="s">
        <v>385</v>
      </c>
      <c r="C44" s="85" t="s">
        <v>386</v>
      </c>
      <c r="D44" s="85" t="s">
        <v>387</v>
      </c>
      <c r="E44" s="57" t="s">
        <v>338</v>
      </c>
      <c r="F44" s="88" t="s">
        <v>286</v>
      </c>
      <c r="G44" s="57" t="s">
        <v>271</v>
      </c>
      <c r="H44" s="57" t="s">
        <v>339</v>
      </c>
      <c r="I44" s="57">
        <v>30</v>
      </c>
      <c r="J44" s="96">
        <v>41944</v>
      </c>
      <c r="K44" s="89">
        <v>0.99</v>
      </c>
      <c r="L44" s="90">
        <v>0.01</v>
      </c>
      <c r="M44" s="57" t="s">
        <v>275</v>
      </c>
      <c r="N44" s="57" t="s">
        <v>102</v>
      </c>
      <c r="O44" s="91" t="s">
        <v>276</v>
      </c>
      <c r="P44" s="57" t="s">
        <v>277</v>
      </c>
      <c r="Q44" s="57" t="s">
        <v>278</v>
      </c>
      <c r="R44" s="57" t="s">
        <v>310</v>
      </c>
      <c r="S44" s="57" t="s">
        <v>280</v>
      </c>
    </row>
    <row r="45" spans="1:19" ht="15.5">
      <c r="A45" s="57">
        <v>36</v>
      </c>
      <c r="B45" s="85" t="s">
        <v>388</v>
      </c>
      <c r="C45" s="85" t="s">
        <v>389</v>
      </c>
      <c r="D45" s="85" t="s">
        <v>388</v>
      </c>
      <c r="E45" s="57" t="s">
        <v>321</v>
      </c>
      <c r="F45" s="57" t="s">
        <v>286</v>
      </c>
      <c r="G45" s="57" t="s">
        <v>271</v>
      </c>
      <c r="H45" s="57" t="s">
        <v>322</v>
      </c>
      <c r="I45" s="57">
        <v>37</v>
      </c>
      <c r="J45" s="57" t="s">
        <v>323</v>
      </c>
      <c r="K45" s="89">
        <v>0.99</v>
      </c>
      <c r="L45" s="90">
        <v>0.01</v>
      </c>
      <c r="M45" s="57" t="s">
        <v>275</v>
      </c>
      <c r="N45" s="57" t="s">
        <v>102</v>
      </c>
      <c r="O45" s="91" t="s">
        <v>276</v>
      </c>
      <c r="P45" s="57" t="s">
        <v>277</v>
      </c>
      <c r="Q45" s="57" t="s">
        <v>278</v>
      </c>
      <c r="R45" s="57" t="s">
        <v>310</v>
      </c>
      <c r="S45" s="57" t="s">
        <v>280</v>
      </c>
    </row>
    <row r="46" spans="1:19" ht="25">
      <c r="A46" s="57">
        <v>37</v>
      </c>
      <c r="B46" s="85" t="s">
        <v>390</v>
      </c>
      <c r="C46" s="85" t="s">
        <v>391</v>
      </c>
      <c r="D46" s="85" t="s">
        <v>388</v>
      </c>
      <c r="E46" s="57" t="s">
        <v>269</v>
      </c>
      <c r="F46" s="57" t="s">
        <v>286</v>
      </c>
      <c r="G46" s="57" t="s">
        <v>271</v>
      </c>
      <c r="H46" s="46" t="s">
        <v>272</v>
      </c>
      <c r="I46" s="57">
        <v>4</v>
      </c>
      <c r="J46" s="95">
        <v>45834</v>
      </c>
      <c r="K46" s="89">
        <v>0.9</v>
      </c>
      <c r="L46" s="90">
        <v>0.1</v>
      </c>
      <c r="M46" s="57" t="s">
        <v>275</v>
      </c>
      <c r="N46" s="57" t="s">
        <v>102</v>
      </c>
      <c r="O46" s="91" t="s">
        <v>20</v>
      </c>
      <c r="P46" s="57" t="s">
        <v>277</v>
      </c>
      <c r="Q46" s="57" t="s">
        <v>278</v>
      </c>
      <c r="R46" s="57" t="s">
        <v>310</v>
      </c>
      <c r="S46" s="57" t="s">
        <v>280</v>
      </c>
    </row>
    <row r="47" spans="1:19" ht="25">
      <c r="A47" s="57">
        <v>38</v>
      </c>
      <c r="B47" s="85" t="s">
        <v>392</v>
      </c>
      <c r="C47" s="85" t="s">
        <v>393</v>
      </c>
      <c r="D47" s="85" t="s">
        <v>394</v>
      </c>
      <c r="E47" s="85" t="s">
        <v>346</v>
      </c>
      <c r="F47" s="85" t="s">
        <v>286</v>
      </c>
      <c r="G47" s="85" t="s">
        <v>271</v>
      </c>
      <c r="H47" s="85" t="s">
        <v>347</v>
      </c>
      <c r="I47" s="85">
        <v>3</v>
      </c>
      <c r="J47" s="85" t="s">
        <v>348</v>
      </c>
      <c r="K47" s="89">
        <v>0.9</v>
      </c>
      <c r="L47" s="90">
        <v>0.1</v>
      </c>
      <c r="M47" s="57" t="s">
        <v>275</v>
      </c>
      <c r="N47" s="57" t="s">
        <v>102</v>
      </c>
      <c r="O47" s="91" t="s">
        <v>395</v>
      </c>
      <c r="P47" s="57" t="s">
        <v>277</v>
      </c>
      <c r="Q47" s="57" t="s">
        <v>278</v>
      </c>
      <c r="R47" s="57" t="s">
        <v>310</v>
      </c>
      <c r="S47" s="57" t="s">
        <v>280</v>
      </c>
    </row>
    <row r="48" spans="1:19" ht="25">
      <c r="A48" s="57">
        <v>39</v>
      </c>
      <c r="B48" s="85" t="s">
        <v>396</v>
      </c>
      <c r="C48" s="85" t="s">
        <v>397</v>
      </c>
      <c r="D48" s="85" t="s">
        <v>398</v>
      </c>
      <c r="E48" s="57" t="s">
        <v>269</v>
      </c>
      <c r="F48" s="57" t="s">
        <v>286</v>
      </c>
      <c r="G48" s="57" t="s">
        <v>271</v>
      </c>
      <c r="H48" s="46" t="s">
        <v>272</v>
      </c>
      <c r="I48" s="57">
        <v>4</v>
      </c>
      <c r="J48" s="95">
        <v>45834</v>
      </c>
      <c r="K48" s="89">
        <v>0.9</v>
      </c>
      <c r="L48" s="90">
        <v>0.1</v>
      </c>
      <c r="M48" s="57" t="s">
        <v>275</v>
      </c>
      <c r="N48" s="57" t="s">
        <v>102</v>
      </c>
      <c r="O48" s="91" t="s">
        <v>20</v>
      </c>
      <c r="P48" s="57" t="s">
        <v>277</v>
      </c>
      <c r="Q48" s="57" t="s">
        <v>278</v>
      </c>
      <c r="R48" s="57" t="s">
        <v>310</v>
      </c>
      <c r="S48" s="57" t="s">
        <v>280</v>
      </c>
    </row>
    <row r="49" spans="1:19" ht="25">
      <c r="A49" s="57">
        <v>40</v>
      </c>
      <c r="B49" s="85" t="s">
        <v>399</v>
      </c>
      <c r="C49" s="85" t="s">
        <v>400</v>
      </c>
      <c r="D49" s="85" t="s">
        <v>394</v>
      </c>
      <c r="E49" s="57" t="s">
        <v>269</v>
      </c>
      <c r="F49" s="57" t="s">
        <v>286</v>
      </c>
      <c r="G49" s="57" t="s">
        <v>271</v>
      </c>
      <c r="H49" s="46" t="s">
        <v>272</v>
      </c>
      <c r="I49" s="57">
        <v>4</v>
      </c>
      <c r="J49" s="95">
        <v>45834</v>
      </c>
      <c r="K49" s="89">
        <v>0.9</v>
      </c>
      <c r="L49" s="90">
        <v>0.1</v>
      </c>
      <c r="M49" s="57" t="s">
        <v>275</v>
      </c>
      <c r="N49" s="57" t="s">
        <v>102</v>
      </c>
      <c r="O49" s="91" t="s">
        <v>20</v>
      </c>
      <c r="P49" s="57" t="s">
        <v>277</v>
      </c>
      <c r="Q49" s="57" t="s">
        <v>278</v>
      </c>
      <c r="R49" s="57" t="s">
        <v>310</v>
      </c>
      <c r="S49" s="57" t="s">
        <v>280</v>
      </c>
    </row>
    <row r="50" spans="1:19" ht="25">
      <c r="A50" s="57">
        <v>41</v>
      </c>
      <c r="B50" s="85" t="s">
        <v>401</v>
      </c>
      <c r="C50" s="85" t="s">
        <v>402</v>
      </c>
      <c r="D50" s="85" t="s">
        <v>403</v>
      </c>
      <c r="E50" s="57" t="s">
        <v>269</v>
      </c>
      <c r="F50" s="57" t="s">
        <v>286</v>
      </c>
      <c r="G50" s="57" t="s">
        <v>271</v>
      </c>
      <c r="H50" s="46" t="s">
        <v>272</v>
      </c>
      <c r="I50" s="57">
        <v>4</v>
      </c>
      <c r="J50" s="95">
        <v>45834</v>
      </c>
      <c r="K50" s="89">
        <v>0.9</v>
      </c>
      <c r="L50" s="90">
        <v>0.1</v>
      </c>
      <c r="M50" s="57" t="s">
        <v>275</v>
      </c>
      <c r="N50" s="57" t="s">
        <v>102</v>
      </c>
      <c r="O50" s="91" t="s">
        <v>20</v>
      </c>
      <c r="P50" s="57" t="s">
        <v>277</v>
      </c>
      <c r="Q50" s="57" t="s">
        <v>278</v>
      </c>
      <c r="R50" s="57" t="s">
        <v>310</v>
      </c>
      <c r="S50" s="57" t="s">
        <v>280</v>
      </c>
    </row>
    <row r="51" spans="1:19" ht="25">
      <c r="A51" s="57">
        <v>42</v>
      </c>
      <c r="B51" s="85" t="s">
        <v>404</v>
      </c>
      <c r="C51" s="85" t="s">
        <v>405</v>
      </c>
      <c r="D51" s="85" t="s">
        <v>404</v>
      </c>
      <c r="E51" s="57" t="s">
        <v>321</v>
      </c>
      <c r="F51" s="57" t="s">
        <v>286</v>
      </c>
      <c r="G51" s="57" t="s">
        <v>271</v>
      </c>
      <c r="H51" s="57" t="s">
        <v>322</v>
      </c>
      <c r="I51" s="57">
        <v>37</v>
      </c>
      <c r="J51" s="57" t="s">
        <v>323</v>
      </c>
      <c r="K51" s="89">
        <v>0.95</v>
      </c>
      <c r="L51" s="90">
        <v>0.05</v>
      </c>
      <c r="M51" s="57" t="s">
        <v>275</v>
      </c>
      <c r="N51" s="57" t="s">
        <v>102</v>
      </c>
      <c r="O51" s="91" t="s">
        <v>276</v>
      </c>
      <c r="P51" s="57" t="s">
        <v>277</v>
      </c>
      <c r="Q51" s="57" t="s">
        <v>278</v>
      </c>
      <c r="R51" s="57" t="s">
        <v>310</v>
      </c>
      <c r="S51" s="57" t="s">
        <v>280</v>
      </c>
    </row>
    <row r="52" spans="1:19" ht="15.5">
      <c r="A52" s="57">
        <v>43</v>
      </c>
      <c r="B52" s="85" t="s">
        <v>406</v>
      </c>
      <c r="C52" s="85" t="s">
        <v>407</v>
      </c>
      <c r="D52" s="85" t="s">
        <v>406</v>
      </c>
      <c r="E52" s="57" t="s">
        <v>338</v>
      </c>
      <c r="F52" s="88" t="s">
        <v>286</v>
      </c>
      <c r="G52" s="57" t="s">
        <v>271</v>
      </c>
      <c r="H52" s="57" t="s">
        <v>339</v>
      </c>
      <c r="I52" s="57">
        <v>30</v>
      </c>
      <c r="J52" s="96">
        <v>41944</v>
      </c>
      <c r="K52" s="89">
        <v>0.99</v>
      </c>
      <c r="L52" s="90">
        <v>0.01</v>
      </c>
      <c r="M52" s="57" t="s">
        <v>275</v>
      </c>
      <c r="N52" s="57" t="s">
        <v>102</v>
      </c>
      <c r="O52" s="91" t="s">
        <v>276</v>
      </c>
      <c r="P52" s="57" t="s">
        <v>277</v>
      </c>
      <c r="Q52" s="57" t="s">
        <v>278</v>
      </c>
      <c r="R52" s="57" t="s">
        <v>310</v>
      </c>
      <c r="S52" s="57" t="s">
        <v>280</v>
      </c>
    </row>
    <row r="53" spans="1:19" ht="25">
      <c r="A53" s="57">
        <v>44</v>
      </c>
      <c r="B53" s="85" t="s">
        <v>408</v>
      </c>
      <c r="C53" s="85" t="s">
        <v>409</v>
      </c>
      <c r="D53" s="85" t="s">
        <v>410</v>
      </c>
      <c r="E53" s="57" t="s">
        <v>321</v>
      </c>
      <c r="F53" s="57" t="s">
        <v>286</v>
      </c>
      <c r="G53" s="57" t="s">
        <v>271</v>
      </c>
      <c r="H53" s="57" t="s">
        <v>322</v>
      </c>
      <c r="I53" s="57">
        <v>37</v>
      </c>
      <c r="J53" s="57" t="s">
        <v>323</v>
      </c>
      <c r="K53" s="89">
        <v>0.95</v>
      </c>
      <c r="L53" s="90">
        <v>0.05</v>
      </c>
      <c r="M53" s="57" t="s">
        <v>275</v>
      </c>
      <c r="N53" s="57" t="s">
        <v>102</v>
      </c>
      <c r="O53" s="91" t="s">
        <v>276</v>
      </c>
      <c r="P53" s="57" t="s">
        <v>277</v>
      </c>
      <c r="Q53" s="57" t="s">
        <v>278</v>
      </c>
      <c r="R53" s="57" t="s">
        <v>310</v>
      </c>
      <c r="S53" s="57" t="s">
        <v>280</v>
      </c>
    </row>
    <row r="54" spans="1:19" ht="25">
      <c r="A54" s="57">
        <v>45</v>
      </c>
      <c r="B54" s="85" t="s">
        <v>411</v>
      </c>
      <c r="C54" s="85" t="s">
        <v>412</v>
      </c>
      <c r="D54" s="85" t="s">
        <v>410</v>
      </c>
      <c r="E54" s="57" t="s">
        <v>269</v>
      </c>
      <c r="F54" s="57" t="s">
        <v>286</v>
      </c>
      <c r="G54" s="57" t="s">
        <v>271</v>
      </c>
      <c r="H54" s="46" t="s">
        <v>272</v>
      </c>
      <c r="I54" s="57">
        <v>4</v>
      </c>
      <c r="J54" s="95">
        <v>45834</v>
      </c>
      <c r="K54" s="89">
        <v>0.9</v>
      </c>
      <c r="L54" s="90">
        <v>0.1</v>
      </c>
      <c r="M54" s="57" t="s">
        <v>275</v>
      </c>
      <c r="N54" s="57" t="s">
        <v>102</v>
      </c>
      <c r="O54" s="91" t="s">
        <v>20</v>
      </c>
      <c r="P54" s="57" t="s">
        <v>277</v>
      </c>
      <c r="Q54" s="57" t="s">
        <v>278</v>
      </c>
      <c r="R54" s="57" t="s">
        <v>310</v>
      </c>
      <c r="S54" s="57" t="s">
        <v>280</v>
      </c>
    </row>
    <row r="55" spans="1:19" ht="25">
      <c r="A55" s="57">
        <v>46</v>
      </c>
      <c r="B55" s="85" t="s">
        <v>413</v>
      </c>
      <c r="C55" s="85" t="s">
        <v>414</v>
      </c>
      <c r="D55" s="85" t="s">
        <v>415</v>
      </c>
      <c r="E55" s="57" t="s">
        <v>321</v>
      </c>
      <c r="F55" s="57" t="s">
        <v>286</v>
      </c>
      <c r="G55" s="57" t="s">
        <v>271</v>
      </c>
      <c r="H55" s="57" t="s">
        <v>322</v>
      </c>
      <c r="I55" s="57">
        <v>37</v>
      </c>
      <c r="J55" s="57" t="s">
        <v>323</v>
      </c>
      <c r="K55" s="89">
        <v>0.95</v>
      </c>
      <c r="L55" s="90">
        <v>0.05</v>
      </c>
      <c r="M55" s="57" t="s">
        <v>275</v>
      </c>
      <c r="N55" s="57" t="s">
        <v>102</v>
      </c>
      <c r="O55" s="91" t="s">
        <v>276</v>
      </c>
      <c r="P55" s="57" t="s">
        <v>277</v>
      </c>
      <c r="Q55" s="57" t="s">
        <v>278</v>
      </c>
      <c r="R55" s="57" t="s">
        <v>310</v>
      </c>
      <c r="S55" s="57" t="s">
        <v>280</v>
      </c>
    </row>
    <row r="56" spans="1:19" ht="15.5">
      <c r="A56" s="57">
        <v>47</v>
      </c>
      <c r="B56" s="85" t="s">
        <v>416</v>
      </c>
      <c r="C56" s="85" t="s">
        <v>417</v>
      </c>
      <c r="D56" s="85" t="s">
        <v>418</v>
      </c>
      <c r="E56" s="57" t="s">
        <v>321</v>
      </c>
      <c r="F56" s="57" t="s">
        <v>286</v>
      </c>
      <c r="G56" s="57" t="s">
        <v>271</v>
      </c>
      <c r="H56" s="57" t="s">
        <v>322</v>
      </c>
      <c r="I56" s="57">
        <v>37</v>
      </c>
      <c r="J56" s="57" t="s">
        <v>323</v>
      </c>
      <c r="K56" s="89">
        <v>0.99</v>
      </c>
      <c r="L56" s="90">
        <v>0.01</v>
      </c>
      <c r="M56" s="57" t="s">
        <v>275</v>
      </c>
      <c r="N56" s="57" t="s">
        <v>102</v>
      </c>
      <c r="O56" s="91" t="s">
        <v>276</v>
      </c>
      <c r="P56" s="57" t="s">
        <v>277</v>
      </c>
      <c r="Q56" s="57" t="s">
        <v>278</v>
      </c>
      <c r="R56" s="57" t="s">
        <v>310</v>
      </c>
      <c r="S56" s="57" t="s">
        <v>280</v>
      </c>
    </row>
    <row r="57" spans="1:19" ht="37.5">
      <c r="A57" s="57">
        <v>48</v>
      </c>
      <c r="B57" s="85" t="s">
        <v>419</v>
      </c>
      <c r="C57" s="85" t="s">
        <v>420</v>
      </c>
      <c r="D57" s="85" t="s">
        <v>419</v>
      </c>
      <c r="E57" s="57" t="s">
        <v>321</v>
      </c>
      <c r="F57" s="57" t="s">
        <v>286</v>
      </c>
      <c r="G57" s="57" t="s">
        <v>271</v>
      </c>
      <c r="H57" s="57" t="s">
        <v>322</v>
      </c>
      <c r="I57" s="57">
        <v>37</v>
      </c>
      <c r="J57" s="57" t="s">
        <v>323</v>
      </c>
      <c r="K57" s="89">
        <v>0.98</v>
      </c>
      <c r="L57" s="90">
        <v>0.02</v>
      </c>
      <c r="M57" s="57" t="s">
        <v>275</v>
      </c>
      <c r="N57" s="57" t="s">
        <v>102</v>
      </c>
      <c r="O57" s="91" t="s">
        <v>276</v>
      </c>
      <c r="P57" s="57" t="s">
        <v>277</v>
      </c>
      <c r="Q57" s="57" t="s">
        <v>278</v>
      </c>
      <c r="R57" s="57" t="s">
        <v>310</v>
      </c>
      <c r="S57" s="57" t="s">
        <v>280</v>
      </c>
    </row>
    <row r="58" spans="1:19" ht="25">
      <c r="A58" s="57">
        <v>49</v>
      </c>
      <c r="B58" s="85" t="s">
        <v>421</v>
      </c>
      <c r="C58" s="85" t="s">
        <v>422</v>
      </c>
      <c r="D58" s="85" t="s">
        <v>421</v>
      </c>
      <c r="E58" s="57" t="s">
        <v>321</v>
      </c>
      <c r="F58" s="57" t="s">
        <v>286</v>
      </c>
      <c r="G58" s="57" t="s">
        <v>271</v>
      </c>
      <c r="H58" s="57" t="s">
        <v>322</v>
      </c>
      <c r="I58" s="57">
        <v>37</v>
      </c>
      <c r="J58" s="57" t="s">
        <v>323</v>
      </c>
      <c r="K58" s="89">
        <v>0.98</v>
      </c>
      <c r="L58" s="90">
        <v>0.02</v>
      </c>
      <c r="M58" s="57" t="s">
        <v>275</v>
      </c>
      <c r="N58" s="57" t="s">
        <v>102</v>
      </c>
      <c r="O58" s="91" t="s">
        <v>276</v>
      </c>
      <c r="P58" s="57" t="s">
        <v>277</v>
      </c>
      <c r="Q58" s="57" t="s">
        <v>278</v>
      </c>
      <c r="R58" s="57" t="s">
        <v>310</v>
      </c>
      <c r="S58" s="57" t="s">
        <v>280</v>
      </c>
    </row>
    <row r="59" spans="1:19" ht="25">
      <c r="A59" s="57">
        <v>50</v>
      </c>
      <c r="B59" s="85" t="s">
        <v>423</v>
      </c>
      <c r="C59" s="85" t="s">
        <v>424</v>
      </c>
      <c r="D59" s="85" t="s">
        <v>425</v>
      </c>
      <c r="E59" s="85" t="s">
        <v>346</v>
      </c>
      <c r="F59" s="85" t="s">
        <v>286</v>
      </c>
      <c r="G59" s="85" t="s">
        <v>271</v>
      </c>
      <c r="H59" s="85" t="s">
        <v>347</v>
      </c>
      <c r="I59" s="97">
        <v>6</v>
      </c>
      <c r="J59" s="85" t="s">
        <v>348</v>
      </c>
      <c r="K59" s="89">
        <v>0.99</v>
      </c>
      <c r="L59" s="90">
        <v>0.01</v>
      </c>
      <c r="M59" s="57" t="s">
        <v>275</v>
      </c>
      <c r="N59" s="57" t="s">
        <v>102</v>
      </c>
      <c r="O59" s="91" t="s">
        <v>276</v>
      </c>
      <c r="P59" s="57" t="s">
        <v>277</v>
      </c>
      <c r="Q59" s="57" t="s">
        <v>278</v>
      </c>
      <c r="R59" s="57" t="s">
        <v>310</v>
      </c>
      <c r="S59" s="57" t="s">
        <v>280</v>
      </c>
    </row>
    <row r="60" spans="1:19" ht="15.5">
      <c r="A60" s="57">
        <v>51</v>
      </c>
      <c r="B60" s="85" t="s">
        <v>426</v>
      </c>
      <c r="C60" s="85" t="s">
        <v>427</v>
      </c>
      <c r="D60" s="85" t="s">
        <v>428</v>
      </c>
      <c r="E60" s="57" t="s">
        <v>321</v>
      </c>
      <c r="F60" s="57" t="s">
        <v>286</v>
      </c>
      <c r="G60" s="57" t="s">
        <v>271</v>
      </c>
      <c r="H60" s="57" t="s">
        <v>322</v>
      </c>
      <c r="I60" s="57">
        <v>37</v>
      </c>
      <c r="J60" s="57" t="s">
        <v>323</v>
      </c>
      <c r="K60" s="89">
        <v>0.98</v>
      </c>
      <c r="L60" s="90">
        <v>0.02</v>
      </c>
      <c r="M60" s="57" t="s">
        <v>275</v>
      </c>
      <c r="N60" s="57" t="s">
        <v>102</v>
      </c>
      <c r="O60" s="91" t="s">
        <v>276</v>
      </c>
      <c r="P60" s="57" t="s">
        <v>277</v>
      </c>
      <c r="Q60" s="57" t="s">
        <v>278</v>
      </c>
      <c r="R60" s="57" t="s">
        <v>310</v>
      </c>
      <c r="S60" s="57" t="s">
        <v>280</v>
      </c>
    </row>
    <row r="61" spans="1:19" s="98" customFormat="1" ht="25">
      <c r="A61" s="57">
        <v>52</v>
      </c>
      <c r="B61" s="85" t="s">
        <v>429</v>
      </c>
      <c r="C61" s="85" t="s">
        <v>430</v>
      </c>
      <c r="D61" s="85" t="s">
        <v>429</v>
      </c>
      <c r="E61" s="110" t="s">
        <v>321</v>
      </c>
      <c r="F61" s="110" t="s">
        <v>286</v>
      </c>
      <c r="G61" s="110" t="s">
        <v>271</v>
      </c>
      <c r="H61" s="110" t="s">
        <v>322</v>
      </c>
      <c r="I61" s="110">
        <v>37</v>
      </c>
      <c r="J61" s="110" t="s">
        <v>323</v>
      </c>
      <c r="K61" s="104">
        <v>0.98</v>
      </c>
      <c r="L61" s="111">
        <v>0.02</v>
      </c>
      <c r="M61" s="110" t="s">
        <v>275</v>
      </c>
      <c r="N61" s="110" t="s">
        <v>102</v>
      </c>
      <c r="O61" s="91" t="s">
        <v>276</v>
      </c>
      <c r="P61" s="110" t="s">
        <v>277</v>
      </c>
      <c r="Q61" s="110" t="s">
        <v>278</v>
      </c>
      <c r="R61" s="110" t="s">
        <v>310</v>
      </c>
      <c r="S61" s="57" t="s">
        <v>280</v>
      </c>
    </row>
    <row r="62" spans="1:19" ht="25">
      <c r="A62" s="57">
        <v>53</v>
      </c>
      <c r="B62" s="85" t="s">
        <v>431</v>
      </c>
      <c r="C62" s="85" t="s">
        <v>432</v>
      </c>
      <c r="D62" s="85" t="s">
        <v>431</v>
      </c>
      <c r="E62" s="57" t="s">
        <v>321</v>
      </c>
      <c r="F62" s="57" t="s">
        <v>286</v>
      </c>
      <c r="G62" s="57" t="s">
        <v>271</v>
      </c>
      <c r="H62" s="57" t="s">
        <v>322</v>
      </c>
      <c r="I62" s="57">
        <v>37</v>
      </c>
      <c r="J62" s="57" t="s">
        <v>323</v>
      </c>
      <c r="K62" s="89">
        <v>0.98</v>
      </c>
      <c r="L62" s="90">
        <v>0.02</v>
      </c>
      <c r="M62" s="57" t="s">
        <v>275</v>
      </c>
      <c r="N62" s="57" t="s">
        <v>102</v>
      </c>
      <c r="O62" s="91" t="s">
        <v>276</v>
      </c>
      <c r="P62" s="57" t="s">
        <v>277</v>
      </c>
      <c r="Q62" s="57" t="s">
        <v>278</v>
      </c>
      <c r="R62" s="57" t="s">
        <v>310</v>
      </c>
      <c r="S62" s="57" t="s">
        <v>280</v>
      </c>
    </row>
    <row r="63" spans="1:19" ht="25">
      <c r="A63" s="57">
        <v>54</v>
      </c>
      <c r="B63" s="85" t="s">
        <v>433</v>
      </c>
      <c r="C63" s="85" t="s">
        <v>434</v>
      </c>
      <c r="D63" s="85" t="s">
        <v>435</v>
      </c>
      <c r="E63" s="57" t="s">
        <v>321</v>
      </c>
      <c r="F63" s="57" t="s">
        <v>286</v>
      </c>
      <c r="G63" s="57" t="s">
        <v>271</v>
      </c>
      <c r="H63" s="57" t="s">
        <v>322</v>
      </c>
      <c r="I63" s="57">
        <v>37</v>
      </c>
      <c r="J63" s="57" t="s">
        <v>323</v>
      </c>
      <c r="K63" s="89">
        <v>0.95</v>
      </c>
      <c r="L63" s="90">
        <v>0.05</v>
      </c>
      <c r="M63" s="57" t="s">
        <v>275</v>
      </c>
      <c r="N63" s="57" t="s">
        <v>102</v>
      </c>
      <c r="O63" s="91" t="s">
        <v>20</v>
      </c>
      <c r="P63" s="57" t="s">
        <v>277</v>
      </c>
      <c r="Q63" s="57" t="s">
        <v>278</v>
      </c>
      <c r="R63" s="57" t="s">
        <v>310</v>
      </c>
      <c r="S63" s="57" t="s">
        <v>280</v>
      </c>
    </row>
    <row r="64" spans="1:19" ht="15.5">
      <c r="A64" s="57">
        <v>55</v>
      </c>
      <c r="B64" s="85" t="s">
        <v>436</v>
      </c>
      <c r="C64" s="85" t="s">
        <v>437</v>
      </c>
      <c r="D64" s="85" t="s">
        <v>436</v>
      </c>
      <c r="E64" s="57" t="s">
        <v>321</v>
      </c>
      <c r="F64" s="57" t="s">
        <v>286</v>
      </c>
      <c r="G64" s="57" t="s">
        <v>271</v>
      </c>
      <c r="H64" s="57" t="s">
        <v>322</v>
      </c>
      <c r="I64" s="57">
        <v>37</v>
      </c>
      <c r="J64" s="57" t="s">
        <v>323</v>
      </c>
      <c r="K64" s="89">
        <v>0.99</v>
      </c>
      <c r="L64" s="90">
        <v>0.01</v>
      </c>
      <c r="M64" s="57" t="s">
        <v>275</v>
      </c>
      <c r="N64" s="57" t="s">
        <v>102</v>
      </c>
      <c r="O64" s="91" t="s">
        <v>276</v>
      </c>
      <c r="P64" s="57" t="s">
        <v>277</v>
      </c>
      <c r="Q64" s="57" t="s">
        <v>278</v>
      </c>
      <c r="R64" s="57" t="s">
        <v>310</v>
      </c>
      <c r="S64" s="57" t="s">
        <v>280</v>
      </c>
    </row>
    <row r="65" spans="1:19" ht="25">
      <c r="A65" s="57">
        <v>56</v>
      </c>
      <c r="B65" s="85" t="s">
        <v>438</v>
      </c>
      <c r="C65" s="85" t="s">
        <v>439</v>
      </c>
      <c r="D65" s="85" t="s">
        <v>438</v>
      </c>
      <c r="E65" s="57" t="s">
        <v>321</v>
      </c>
      <c r="F65" s="57" t="s">
        <v>286</v>
      </c>
      <c r="G65" s="57" t="s">
        <v>271</v>
      </c>
      <c r="H65" s="57" t="s">
        <v>322</v>
      </c>
      <c r="I65" s="57">
        <v>37</v>
      </c>
      <c r="J65" s="57" t="s">
        <v>323</v>
      </c>
      <c r="K65" s="89">
        <v>0.99</v>
      </c>
      <c r="L65" s="90">
        <v>0.01</v>
      </c>
      <c r="M65" s="57" t="s">
        <v>275</v>
      </c>
      <c r="N65" s="57" t="s">
        <v>102</v>
      </c>
      <c r="O65" s="91" t="s">
        <v>276</v>
      </c>
      <c r="P65" s="57" t="s">
        <v>277</v>
      </c>
      <c r="Q65" s="57" t="s">
        <v>278</v>
      </c>
      <c r="R65" s="57" t="s">
        <v>310</v>
      </c>
      <c r="S65" s="57" t="s">
        <v>280</v>
      </c>
    </row>
    <row r="66" spans="1:19" ht="25">
      <c r="A66" s="57">
        <v>57</v>
      </c>
      <c r="B66" s="85" t="s">
        <v>440</v>
      </c>
      <c r="C66" s="85" t="s">
        <v>441</v>
      </c>
      <c r="D66" s="85" t="s">
        <v>442</v>
      </c>
      <c r="E66" s="57" t="s">
        <v>321</v>
      </c>
      <c r="F66" s="57" t="s">
        <v>286</v>
      </c>
      <c r="G66" s="57" t="s">
        <v>271</v>
      </c>
      <c r="H66" s="57" t="s">
        <v>322</v>
      </c>
      <c r="I66" s="57">
        <v>37</v>
      </c>
      <c r="J66" s="57" t="s">
        <v>323</v>
      </c>
      <c r="K66" s="89">
        <v>0.9</v>
      </c>
      <c r="L66" s="90">
        <v>0.1</v>
      </c>
      <c r="M66" s="57" t="s">
        <v>275</v>
      </c>
      <c r="N66" s="57" t="s">
        <v>102</v>
      </c>
      <c r="O66" s="91" t="s">
        <v>20</v>
      </c>
      <c r="P66" s="57" t="s">
        <v>277</v>
      </c>
      <c r="Q66" s="57" t="s">
        <v>278</v>
      </c>
      <c r="R66" s="57" t="s">
        <v>310</v>
      </c>
      <c r="S66" s="57" t="s">
        <v>280</v>
      </c>
    </row>
    <row r="67" spans="1:19" ht="15.5">
      <c r="A67" s="57">
        <v>58</v>
      </c>
      <c r="B67" s="85" t="s">
        <v>443</v>
      </c>
      <c r="C67" s="85" t="s">
        <v>444</v>
      </c>
      <c r="D67" s="85" t="s">
        <v>443</v>
      </c>
      <c r="E67" s="93" t="s">
        <v>292</v>
      </c>
      <c r="F67" s="88" t="s">
        <v>286</v>
      </c>
      <c r="G67" s="57" t="s">
        <v>293</v>
      </c>
      <c r="H67" s="57">
        <v>4920007127</v>
      </c>
      <c r="I67" s="57">
        <v>7</v>
      </c>
      <c r="J67" s="57" t="s">
        <v>294</v>
      </c>
      <c r="K67" s="89">
        <v>0.98</v>
      </c>
      <c r="L67" s="90">
        <v>0.02</v>
      </c>
      <c r="M67" s="57" t="s">
        <v>275</v>
      </c>
      <c r="N67" s="57" t="s">
        <v>102</v>
      </c>
      <c r="O67" s="91" t="s">
        <v>276</v>
      </c>
      <c r="P67" s="57" t="s">
        <v>277</v>
      </c>
      <c r="Q67" s="57" t="s">
        <v>278</v>
      </c>
      <c r="R67" s="57" t="s">
        <v>310</v>
      </c>
      <c r="S67" s="57" t="s">
        <v>280</v>
      </c>
    </row>
    <row r="68" spans="1:19" ht="25">
      <c r="A68" s="57">
        <v>59</v>
      </c>
      <c r="B68" s="85" t="s">
        <v>445</v>
      </c>
      <c r="C68" s="85" t="s">
        <v>446</v>
      </c>
      <c r="D68" s="85" t="s">
        <v>445</v>
      </c>
      <c r="E68" s="93" t="s">
        <v>269</v>
      </c>
      <c r="F68" s="88" t="s">
        <v>286</v>
      </c>
      <c r="G68" s="57" t="s">
        <v>298</v>
      </c>
      <c r="H68" s="57">
        <v>4920006139</v>
      </c>
      <c r="I68" s="57">
        <v>10</v>
      </c>
      <c r="J68" s="57" t="s">
        <v>273</v>
      </c>
      <c r="K68" s="89">
        <v>0.99</v>
      </c>
      <c r="L68" s="90">
        <v>0.01</v>
      </c>
      <c r="M68" s="57" t="s">
        <v>275</v>
      </c>
      <c r="N68" s="57" t="s">
        <v>102</v>
      </c>
      <c r="O68" s="91" t="s">
        <v>276</v>
      </c>
      <c r="P68" s="57" t="s">
        <v>277</v>
      </c>
      <c r="Q68" s="57" t="s">
        <v>278</v>
      </c>
      <c r="R68" s="57" t="s">
        <v>310</v>
      </c>
      <c r="S68" s="57" t="s">
        <v>280</v>
      </c>
    </row>
    <row r="69" spans="1:19" ht="25">
      <c r="A69" s="57">
        <v>60</v>
      </c>
      <c r="B69" s="85" t="s">
        <v>447</v>
      </c>
      <c r="C69" s="85" t="s">
        <v>448</v>
      </c>
      <c r="D69" s="85" t="s">
        <v>449</v>
      </c>
      <c r="E69" s="57" t="s">
        <v>321</v>
      </c>
      <c r="F69" s="57" t="s">
        <v>286</v>
      </c>
      <c r="G69" s="57" t="s">
        <v>271</v>
      </c>
      <c r="H69" s="57" t="s">
        <v>322</v>
      </c>
      <c r="I69" s="57">
        <v>37</v>
      </c>
      <c r="J69" s="57" t="s">
        <v>323</v>
      </c>
      <c r="K69" s="89">
        <v>0.99</v>
      </c>
      <c r="L69" s="90">
        <v>0.01</v>
      </c>
      <c r="M69" s="57" t="s">
        <v>275</v>
      </c>
      <c r="N69" s="57" t="s">
        <v>102</v>
      </c>
      <c r="O69" s="91" t="s">
        <v>276</v>
      </c>
      <c r="P69" s="57" t="s">
        <v>277</v>
      </c>
      <c r="Q69" s="57" t="s">
        <v>278</v>
      </c>
      <c r="R69" s="57" t="s">
        <v>310</v>
      </c>
      <c r="S69" s="57" t="s">
        <v>280</v>
      </c>
    </row>
    <row r="70" spans="1:19" ht="15.5">
      <c r="A70" s="57">
        <v>61</v>
      </c>
      <c r="B70" s="85" t="s">
        <v>450</v>
      </c>
      <c r="C70" s="85" t="s">
        <v>451</v>
      </c>
      <c r="D70" s="85" t="s">
        <v>450</v>
      </c>
      <c r="E70" s="93" t="s">
        <v>269</v>
      </c>
      <c r="F70" s="88" t="s">
        <v>286</v>
      </c>
      <c r="G70" s="57" t="s">
        <v>298</v>
      </c>
      <c r="H70" s="57">
        <v>4920006139</v>
      </c>
      <c r="I70" s="57">
        <v>10</v>
      </c>
      <c r="J70" s="57" t="s">
        <v>273</v>
      </c>
      <c r="K70" s="89">
        <v>0.9</v>
      </c>
      <c r="L70" s="90">
        <v>0.1</v>
      </c>
      <c r="M70" s="57" t="s">
        <v>275</v>
      </c>
      <c r="N70" s="57" t="s">
        <v>102</v>
      </c>
      <c r="O70" s="91" t="s">
        <v>276</v>
      </c>
      <c r="P70" s="57" t="s">
        <v>277</v>
      </c>
      <c r="Q70" s="57" t="s">
        <v>278</v>
      </c>
      <c r="R70" s="57" t="s">
        <v>310</v>
      </c>
      <c r="S70" s="57" t="s">
        <v>280</v>
      </c>
    </row>
    <row r="71" spans="1:19" ht="25">
      <c r="A71" s="57">
        <v>62</v>
      </c>
      <c r="B71" s="85" t="s">
        <v>452</v>
      </c>
      <c r="C71" s="85" t="s">
        <v>453</v>
      </c>
      <c r="D71" s="85" t="s">
        <v>452</v>
      </c>
      <c r="E71" s="57" t="s">
        <v>321</v>
      </c>
      <c r="F71" s="57" t="s">
        <v>286</v>
      </c>
      <c r="G71" s="57" t="s">
        <v>271</v>
      </c>
      <c r="H71" s="57" t="s">
        <v>322</v>
      </c>
      <c r="I71" s="57">
        <v>37</v>
      </c>
      <c r="J71" s="57" t="s">
        <v>323</v>
      </c>
      <c r="K71" s="89">
        <v>0.99</v>
      </c>
      <c r="L71" s="90">
        <v>0.01</v>
      </c>
      <c r="M71" s="57" t="s">
        <v>275</v>
      </c>
      <c r="N71" s="57" t="s">
        <v>102</v>
      </c>
      <c r="O71" s="91" t="s">
        <v>276</v>
      </c>
      <c r="P71" s="57" t="s">
        <v>277</v>
      </c>
      <c r="Q71" s="57" t="s">
        <v>278</v>
      </c>
      <c r="R71" s="57" t="s">
        <v>310</v>
      </c>
      <c r="S71" s="57" t="s">
        <v>280</v>
      </c>
    </row>
    <row r="72" spans="1:19" ht="15.5">
      <c r="A72" s="57">
        <v>63</v>
      </c>
      <c r="B72" s="85" t="s">
        <v>454</v>
      </c>
      <c r="C72" s="85" t="s">
        <v>455</v>
      </c>
      <c r="D72" s="85" t="s">
        <v>454</v>
      </c>
      <c r="E72" s="57" t="s">
        <v>321</v>
      </c>
      <c r="F72" s="57" t="s">
        <v>286</v>
      </c>
      <c r="G72" s="57" t="s">
        <v>271</v>
      </c>
      <c r="H72" s="57" t="s">
        <v>322</v>
      </c>
      <c r="I72" s="57">
        <v>37</v>
      </c>
      <c r="J72" s="57" t="s">
        <v>323</v>
      </c>
      <c r="K72" s="89">
        <v>0.99</v>
      </c>
      <c r="L72" s="90">
        <v>0.01</v>
      </c>
      <c r="M72" s="57" t="s">
        <v>275</v>
      </c>
      <c r="N72" s="57" t="s">
        <v>102</v>
      </c>
      <c r="O72" s="91" t="s">
        <v>276</v>
      </c>
      <c r="P72" s="57" t="s">
        <v>277</v>
      </c>
      <c r="Q72" s="57" t="s">
        <v>278</v>
      </c>
      <c r="R72" s="57" t="s">
        <v>310</v>
      </c>
      <c r="S72" s="57" t="s">
        <v>280</v>
      </c>
    </row>
    <row r="73" spans="1:19" ht="15.5">
      <c r="A73" s="57">
        <v>64</v>
      </c>
      <c r="B73" s="85" t="s">
        <v>456</v>
      </c>
      <c r="C73" s="85" t="s">
        <v>457</v>
      </c>
      <c r="D73" s="85" t="s">
        <v>456</v>
      </c>
      <c r="E73" s="57" t="s">
        <v>321</v>
      </c>
      <c r="F73" s="57" t="s">
        <v>286</v>
      </c>
      <c r="G73" s="57" t="s">
        <v>271</v>
      </c>
      <c r="H73" s="57" t="s">
        <v>322</v>
      </c>
      <c r="I73" s="57">
        <v>37</v>
      </c>
      <c r="J73" s="57" t="s">
        <v>323</v>
      </c>
      <c r="K73" s="89">
        <v>0.99</v>
      </c>
      <c r="L73" s="90">
        <v>0.01</v>
      </c>
      <c r="M73" s="57" t="s">
        <v>275</v>
      </c>
      <c r="N73" s="57" t="s">
        <v>102</v>
      </c>
      <c r="O73" s="91" t="s">
        <v>276</v>
      </c>
      <c r="P73" s="57" t="s">
        <v>277</v>
      </c>
      <c r="Q73" s="57" t="s">
        <v>278</v>
      </c>
      <c r="R73" s="57" t="s">
        <v>310</v>
      </c>
      <c r="S73" s="57" t="s">
        <v>280</v>
      </c>
    </row>
    <row r="74" spans="1:19" ht="25">
      <c r="A74" s="57">
        <v>65</v>
      </c>
      <c r="B74" s="85" t="s">
        <v>458</v>
      </c>
      <c r="C74" s="85" t="s">
        <v>459</v>
      </c>
      <c r="D74" s="85" t="s">
        <v>458</v>
      </c>
      <c r="E74" s="57" t="s">
        <v>321</v>
      </c>
      <c r="F74" s="57" t="s">
        <v>286</v>
      </c>
      <c r="G74" s="57" t="s">
        <v>271</v>
      </c>
      <c r="H74" s="57" t="s">
        <v>322</v>
      </c>
      <c r="I74" s="57">
        <v>37</v>
      </c>
      <c r="J74" s="57" t="s">
        <v>323</v>
      </c>
      <c r="K74" s="89">
        <v>0.98</v>
      </c>
      <c r="L74" s="90">
        <v>0.02</v>
      </c>
      <c r="M74" s="57" t="s">
        <v>275</v>
      </c>
      <c r="N74" s="57" t="s">
        <v>102</v>
      </c>
      <c r="O74" s="91" t="s">
        <v>276</v>
      </c>
      <c r="P74" s="57" t="s">
        <v>277</v>
      </c>
      <c r="Q74" s="57" t="s">
        <v>278</v>
      </c>
      <c r="R74" s="57" t="s">
        <v>310</v>
      </c>
      <c r="S74" s="57" t="s">
        <v>280</v>
      </c>
    </row>
    <row r="75" spans="1:19">
      <c r="A75" s="57">
        <v>66</v>
      </c>
      <c r="B75" s="57" t="s">
        <v>460</v>
      </c>
      <c r="C75" s="57" t="s">
        <v>461</v>
      </c>
      <c r="D75" s="57" t="s">
        <v>460</v>
      </c>
      <c r="E75" s="93" t="s">
        <v>292</v>
      </c>
      <c r="F75" s="57" t="s">
        <v>286</v>
      </c>
      <c r="G75" s="57" t="s">
        <v>293</v>
      </c>
      <c r="H75" s="57">
        <v>4920007127</v>
      </c>
      <c r="I75" s="57">
        <v>6</v>
      </c>
      <c r="J75" s="85" t="s">
        <v>348</v>
      </c>
      <c r="K75" s="57">
        <v>0.98</v>
      </c>
      <c r="L75" s="57">
        <v>0.02</v>
      </c>
      <c r="M75" s="57" t="s">
        <v>275</v>
      </c>
      <c r="N75" s="57" t="s">
        <v>102</v>
      </c>
      <c r="O75" s="57" t="s">
        <v>276</v>
      </c>
      <c r="P75" s="57" t="s">
        <v>277</v>
      </c>
      <c r="Q75" s="57" t="s">
        <v>278</v>
      </c>
      <c r="R75" s="57" t="s">
        <v>310</v>
      </c>
      <c r="S75" s="57" t="s">
        <v>280</v>
      </c>
    </row>
    <row r="76" spans="1:19" ht="15.5">
      <c r="A76" s="57">
        <v>67</v>
      </c>
      <c r="B76" s="85" t="s">
        <v>462</v>
      </c>
      <c r="C76" s="85" t="s">
        <v>463</v>
      </c>
      <c r="D76" s="46" t="s">
        <v>464</v>
      </c>
      <c r="E76" s="99" t="s">
        <v>317</v>
      </c>
      <c r="F76" s="100" t="s">
        <v>286</v>
      </c>
      <c r="G76" s="100" t="s">
        <v>318</v>
      </c>
      <c r="H76" s="100">
        <v>2230010157</v>
      </c>
      <c r="I76" s="100">
        <v>2</v>
      </c>
      <c r="J76" s="101">
        <v>45645</v>
      </c>
      <c r="K76" s="89">
        <v>0.85</v>
      </c>
      <c r="L76" s="90">
        <v>0.15</v>
      </c>
      <c r="M76" s="57" t="s">
        <v>275</v>
      </c>
      <c r="N76" s="57" t="s">
        <v>102</v>
      </c>
      <c r="O76" s="91" t="s">
        <v>20</v>
      </c>
      <c r="P76" s="57" t="s">
        <v>277</v>
      </c>
      <c r="Q76" s="57" t="s">
        <v>278</v>
      </c>
      <c r="R76" s="57" t="s">
        <v>310</v>
      </c>
      <c r="S76" s="57" t="s">
        <v>280</v>
      </c>
    </row>
    <row r="77" spans="1:19" ht="15.5">
      <c r="A77" s="57">
        <v>68</v>
      </c>
      <c r="B77" s="85" t="s">
        <v>465</v>
      </c>
      <c r="C77" s="85" t="s">
        <v>466</v>
      </c>
      <c r="D77" s="85" t="s">
        <v>465</v>
      </c>
      <c r="E77" s="57" t="s">
        <v>321</v>
      </c>
      <c r="F77" s="57" t="s">
        <v>286</v>
      </c>
      <c r="G77" s="57" t="s">
        <v>271</v>
      </c>
      <c r="H77" s="57" t="s">
        <v>322</v>
      </c>
      <c r="I77" s="57">
        <v>37</v>
      </c>
      <c r="J77" s="57" t="s">
        <v>323</v>
      </c>
      <c r="K77" s="89">
        <v>0.95</v>
      </c>
      <c r="L77" s="90">
        <v>0.05</v>
      </c>
      <c r="M77" s="57" t="s">
        <v>275</v>
      </c>
      <c r="N77" s="57" t="s">
        <v>102</v>
      </c>
      <c r="O77" s="91" t="s">
        <v>276</v>
      </c>
      <c r="P77" s="57" t="s">
        <v>277</v>
      </c>
      <c r="Q77" s="57" t="s">
        <v>278</v>
      </c>
      <c r="R77" s="57" t="s">
        <v>310</v>
      </c>
      <c r="S77" s="57" t="s">
        <v>280</v>
      </c>
    </row>
    <row r="78" spans="1:19" ht="37.5">
      <c r="A78" s="57">
        <v>69</v>
      </c>
      <c r="B78" s="85" t="s">
        <v>467</v>
      </c>
      <c r="C78" s="85" t="s">
        <v>468</v>
      </c>
      <c r="D78" s="85" t="s">
        <v>467</v>
      </c>
      <c r="E78" s="93" t="s">
        <v>269</v>
      </c>
      <c r="F78" s="88" t="s">
        <v>286</v>
      </c>
      <c r="G78" s="57" t="s">
        <v>298</v>
      </c>
      <c r="H78" s="57">
        <v>4920006139</v>
      </c>
      <c r="I78" s="57">
        <v>10</v>
      </c>
      <c r="J78" s="57" t="s">
        <v>273</v>
      </c>
      <c r="K78" s="89">
        <v>0.95</v>
      </c>
      <c r="L78" s="90">
        <v>0.05</v>
      </c>
      <c r="M78" s="57" t="s">
        <v>275</v>
      </c>
      <c r="N78" s="57" t="s">
        <v>102</v>
      </c>
      <c r="O78" s="91" t="s">
        <v>276</v>
      </c>
      <c r="P78" s="57" t="s">
        <v>277</v>
      </c>
      <c r="Q78" s="57" t="s">
        <v>278</v>
      </c>
      <c r="R78" s="57" t="s">
        <v>310</v>
      </c>
      <c r="S78" s="57" t="s">
        <v>280</v>
      </c>
    </row>
    <row r="79" spans="1:19" ht="15.5">
      <c r="A79" s="57">
        <v>70</v>
      </c>
      <c r="B79" s="85" t="s">
        <v>469</v>
      </c>
      <c r="C79" s="85" t="s">
        <v>470</v>
      </c>
      <c r="D79" s="85" t="s">
        <v>469</v>
      </c>
      <c r="E79" s="57" t="s">
        <v>321</v>
      </c>
      <c r="F79" s="57" t="s">
        <v>286</v>
      </c>
      <c r="G79" s="57" t="s">
        <v>271</v>
      </c>
      <c r="H79" s="57" t="s">
        <v>322</v>
      </c>
      <c r="I79" s="57">
        <v>37</v>
      </c>
      <c r="J79" s="57" t="s">
        <v>323</v>
      </c>
      <c r="K79" s="89">
        <v>0.99</v>
      </c>
      <c r="L79" s="90">
        <v>0.01</v>
      </c>
      <c r="M79" s="57" t="s">
        <v>275</v>
      </c>
      <c r="N79" s="57" t="s">
        <v>102</v>
      </c>
      <c r="O79" s="91" t="s">
        <v>276</v>
      </c>
      <c r="P79" s="57" t="s">
        <v>277</v>
      </c>
      <c r="Q79" s="57" t="s">
        <v>278</v>
      </c>
      <c r="R79" s="57" t="s">
        <v>310</v>
      </c>
      <c r="S79" s="57" t="s">
        <v>280</v>
      </c>
    </row>
    <row r="80" spans="1:19" ht="25">
      <c r="A80" s="57">
        <v>71</v>
      </c>
      <c r="B80" s="85" t="s">
        <v>471</v>
      </c>
      <c r="C80" s="85" t="s">
        <v>472</v>
      </c>
      <c r="D80" s="85" t="s">
        <v>469</v>
      </c>
      <c r="E80" s="57" t="s">
        <v>321</v>
      </c>
      <c r="F80" s="57" t="s">
        <v>286</v>
      </c>
      <c r="G80" s="57" t="s">
        <v>271</v>
      </c>
      <c r="H80" s="57" t="s">
        <v>322</v>
      </c>
      <c r="I80" s="57">
        <v>37</v>
      </c>
      <c r="J80" s="57" t="s">
        <v>323</v>
      </c>
      <c r="K80" s="89">
        <v>0.9</v>
      </c>
      <c r="L80" s="90">
        <v>0.1</v>
      </c>
      <c r="M80" s="57" t="s">
        <v>275</v>
      </c>
      <c r="N80" s="57" t="s">
        <v>102</v>
      </c>
      <c r="O80" s="91" t="s">
        <v>20</v>
      </c>
      <c r="P80" s="57" t="s">
        <v>277</v>
      </c>
      <c r="Q80" s="57" t="s">
        <v>278</v>
      </c>
      <c r="R80" s="57" t="s">
        <v>310</v>
      </c>
      <c r="S80" s="57" t="s">
        <v>280</v>
      </c>
    </row>
    <row r="81" spans="1:19" ht="25">
      <c r="A81" s="57">
        <v>72</v>
      </c>
      <c r="B81" s="85" t="s">
        <v>473</v>
      </c>
      <c r="C81" s="85" t="s">
        <v>474</v>
      </c>
      <c r="D81" s="85" t="s">
        <v>473</v>
      </c>
      <c r="E81" s="57" t="s">
        <v>363</v>
      </c>
      <c r="F81" s="88" t="s">
        <v>286</v>
      </c>
      <c r="G81" s="57" t="s">
        <v>271</v>
      </c>
      <c r="H81" s="57" t="s">
        <v>364</v>
      </c>
      <c r="I81" s="57">
        <v>37</v>
      </c>
      <c r="J81" s="57" t="s">
        <v>365</v>
      </c>
      <c r="K81" s="89">
        <v>0.99</v>
      </c>
      <c r="L81" s="90">
        <v>0.01</v>
      </c>
      <c r="M81" s="57" t="s">
        <v>275</v>
      </c>
      <c r="N81" s="57" t="s">
        <v>102</v>
      </c>
      <c r="O81" s="91" t="s">
        <v>276</v>
      </c>
      <c r="P81" s="57" t="s">
        <v>277</v>
      </c>
      <c r="Q81" s="57" t="s">
        <v>278</v>
      </c>
      <c r="R81" s="57" t="s">
        <v>310</v>
      </c>
      <c r="S81" s="57" t="s">
        <v>280</v>
      </c>
    </row>
    <row r="82" spans="1:19" ht="15.5">
      <c r="A82" s="57">
        <v>73</v>
      </c>
      <c r="B82" s="85" t="s">
        <v>475</v>
      </c>
      <c r="C82" s="85" t="s">
        <v>476</v>
      </c>
      <c r="D82" s="85" t="s">
        <v>477</v>
      </c>
      <c r="E82" s="57" t="s">
        <v>269</v>
      </c>
      <c r="F82" s="57" t="s">
        <v>286</v>
      </c>
      <c r="G82" s="57" t="s">
        <v>271</v>
      </c>
      <c r="H82" s="46" t="s">
        <v>272</v>
      </c>
      <c r="I82" s="57">
        <v>6</v>
      </c>
      <c r="J82" s="95">
        <v>45834</v>
      </c>
      <c r="K82" s="89">
        <v>0.9</v>
      </c>
      <c r="L82" s="90">
        <v>0.1</v>
      </c>
      <c r="M82" s="57" t="s">
        <v>275</v>
      </c>
      <c r="N82" s="57" t="s">
        <v>102</v>
      </c>
      <c r="O82" s="91" t="s">
        <v>20</v>
      </c>
      <c r="P82" s="57" t="s">
        <v>277</v>
      </c>
      <c r="Q82" s="57" t="s">
        <v>278</v>
      </c>
      <c r="R82" s="57" t="s">
        <v>310</v>
      </c>
      <c r="S82" s="57" t="s">
        <v>280</v>
      </c>
    </row>
    <row r="83" spans="1:19" ht="15.5">
      <c r="A83" s="57">
        <v>74</v>
      </c>
      <c r="B83" s="85" t="s">
        <v>478</v>
      </c>
      <c r="C83" s="85" t="s">
        <v>479</v>
      </c>
      <c r="D83" s="85" t="s">
        <v>478</v>
      </c>
      <c r="E83" s="93" t="s">
        <v>269</v>
      </c>
      <c r="F83" s="88" t="s">
        <v>286</v>
      </c>
      <c r="G83" s="57" t="s">
        <v>298</v>
      </c>
      <c r="H83" s="57">
        <v>4920006139</v>
      </c>
      <c r="I83" s="57">
        <v>10</v>
      </c>
      <c r="J83" s="57" t="s">
        <v>273</v>
      </c>
      <c r="K83" s="89">
        <v>0.98</v>
      </c>
      <c r="L83" s="90">
        <v>0.02</v>
      </c>
      <c r="M83" s="57" t="s">
        <v>275</v>
      </c>
      <c r="N83" s="57" t="s">
        <v>102</v>
      </c>
      <c r="O83" s="91" t="s">
        <v>276</v>
      </c>
      <c r="P83" s="57" t="s">
        <v>277</v>
      </c>
      <c r="Q83" s="57" t="s">
        <v>278</v>
      </c>
      <c r="R83" s="57" t="s">
        <v>310</v>
      </c>
      <c r="S83" s="57" t="s">
        <v>280</v>
      </c>
    </row>
    <row r="84" spans="1:19" ht="15.5">
      <c r="A84" s="57">
        <v>75</v>
      </c>
      <c r="B84" s="85" t="s">
        <v>480</v>
      </c>
      <c r="C84" s="85" t="s">
        <v>481</v>
      </c>
      <c r="D84" s="85" t="s">
        <v>480</v>
      </c>
      <c r="E84" s="93" t="s">
        <v>269</v>
      </c>
      <c r="F84" s="88" t="s">
        <v>286</v>
      </c>
      <c r="G84" s="57" t="s">
        <v>298</v>
      </c>
      <c r="H84" s="57">
        <v>4920006139</v>
      </c>
      <c r="I84" s="57">
        <v>10</v>
      </c>
      <c r="J84" s="57" t="s">
        <v>273</v>
      </c>
      <c r="K84" s="89">
        <v>0.98</v>
      </c>
      <c r="L84" s="90">
        <v>0.02</v>
      </c>
      <c r="M84" s="57" t="s">
        <v>275</v>
      </c>
      <c r="N84" s="57" t="s">
        <v>102</v>
      </c>
      <c r="O84" s="91" t="s">
        <v>276</v>
      </c>
      <c r="P84" s="57" t="s">
        <v>277</v>
      </c>
      <c r="Q84" s="57" t="s">
        <v>278</v>
      </c>
      <c r="R84" s="57" t="s">
        <v>310</v>
      </c>
      <c r="S84" s="57" t="s">
        <v>280</v>
      </c>
    </row>
    <row r="85" spans="1:19" ht="15.5">
      <c r="A85" s="57">
        <v>76</v>
      </c>
      <c r="B85" s="85" t="s">
        <v>482</v>
      </c>
      <c r="C85" s="85" t="s">
        <v>483</v>
      </c>
      <c r="D85" s="85" t="s">
        <v>482</v>
      </c>
      <c r="E85" s="57" t="s">
        <v>321</v>
      </c>
      <c r="F85" s="57" t="s">
        <v>286</v>
      </c>
      <c r="G85" s="57" t="s">
        <v>271</v>
      </c>
      <c r="H85" s="57" t="s">
        <v>322</v>
      </c>
      <c r="I85" s="57">
        <v>37</v>
      </c>
      <c r="J85" s="57" t="s">
        <v>323</v>
      </c>
      <c r="K85" s="89">
        <v>0.99</v>
      </c>
      <c r="L85" s="90">
        <v>0.01</v>
      </c>
      <c r="M85" s="57" t="s">
        <v>275</v>
      </c>
      <c r="N85" s="57" t="s">
        <v>102</v>
      </c>
      <c r="O85" s="91" t="s">
        <v>276</v>
      </c>
      <c r="P85" s="57" t="s">
        <v>277</v>
      </c>
      <c r="Q85" s="57" t="s">
        <v>278</v>
      </c>
      <c r="R85" s="57" t="s">
        <v>310</v>
      </c>
      <c r="S85" s="57" t="s">
        <v>280</v>
      </c>
    </row>
    <row r="86" spans="1:19" ht="15.5">
      <c r="A86" s="57">
        <v>77</v>
      </c>
      <c r="B86" s="85" t="s">
        <v>484</v>
      </c>
      <c r="C86" s="85" t="s">
        <v>485</v>
      </c>
      <c r="D86" s="85" t="s">
        <v>484</v>
      </c>
      <c r="E86" s="93" t="s">
        <v>269</v>
      </c>
      <c r="F86" s="88" t="s">
        <v>286</v>
      </c>
      <c r="G86" s="57" t="s">
        <v>298</v>
      </c>
      <c r="H86" s="57">
        <v>4920006139</v>
      </c>
      <c r="I86" s="57">
        <v>10</v>
      </c>
      <c r="J86" s="57" t="s">
        <v>273</v>
      </c>
      <c r="K86" s="89">
        <v>0.98</v>
      </c>
      <c r="L86" s="90">
        <v>0.02</v>
      </c>
      <c r="M86" s="57" t="s">
        <v>275</v>
      </c>
      <c r="N86" s="57" t="s">
        <v>102</v>
      </c>
      <c r="O86" s="91" t="s">
        <v>276</v>
      </c>
      <c r="P86" s="57" t="s">
        <v>277</v>
      </c>
      <c r="Q86" s="57" t="s">
        <v>278</v>
      </c>
      <c r="R86" s="57" t="s">
        <v>310</v>
      </c>
      <c r="S86" s="57" t="s">
        <v>280</v>
      </c>
    </row>
    <row r="87" spans="1:19" ht="25">
      <c r="A87" s="57">
        <v>78</v>
      </c>
      <c r="B87" s="85" t="s">
        <v>486</v>
      </c>
      <c r="C87" s="85" t="s">
        <v>487</v>
      </c>
      <c r="D87" s="85" t="s">
        <v>488</v>
      </c>
      <c r="E87" s="57" t="s">
        <v>269</v>
      </c>
      <c r="F87" s="57" t="s">
        <v>286</v>
      </c>
      <c r="G87" s="57" t="s">
        <v>271</v>
      </c>
      <c r="H87" s="46" t="s">
        <v>272</v>
      </c>
      <c r="I87" s="57">
        <v>6</v>
      </c>
      <c r="J87" s="95">
        <v>45834</v>
      </c>
      <c r="K87" s="89">
        <v>0.9</v>
      </c>
      <c r="L87" s="90">
        <v>0.1</v>
      </c>
      <c r="M87" s="57" t="s">
        <v>275</v>
      </c>
      <c r="N87" s="57" t="s">
        <v>102</v>
      </c>
      <c r="O87" s="91" t="s">
        <v>20</v>
      </c>
      <c r="P87" s="57" t="s">
        <v>277</v>
      </c>
      <c r="Q87" s="57" t="s">
        <v>278</v>
      </c>
      <c r="R87" s="57" t="s">
        <v>310</v>
      </c>
      <c r="S87" s="57" t="s">
        <v>280</v>
      </c>
    </row>
    <row r="88" spans="1:19" ht="25">
      <c r="A88" s="57">
        <v>79</v>
      </c>
      <c r="B88" s="85" t="s">
        <v>489</v>
      </c>
      <c r="C88" s="85" t="s">
        <v>490</v>
      </c>
      <c r="D88" s="85" t="s">
        <v>489</v>
      </c>
      <c r="E88" s="57" t="s">
        <v>321</v>
      </c>
      <c r="F88" s="57" t="s">
        <v>286</v>
      </c>
      <c r="G88" s="57" t="s">
        <v>271</v>
      </c>
      <c r="H88" s="57" t="s">
        <v>322</v>
      </c>
      <c r="I88" s="57">
        <v>37</v>
      </c>
      <c r="J88" s="57" t="s">
        <v>323</v>
      </c>
      <c r="K88" s="89">
        <v>0.98</v>
      </c>
      <c r="L88" s="90">
        <v>0.02</v>
      </c>
      <c r="M88" s="57" t="s">
        <v>275</v>
      </c>
      <c r="N88" s="57" t="s">
        <v>102</v>
      </c>
      <c r="O88" s="91" t="s">
        <v>276</v>
      </c>
      <c r="P88" s="57" t="s">
        <v>277</v>
      </c>
      <c r="Q88" s="57" t="s">
        <v>278</v>
      </c>
      <c r="R88" s="57" t="s">
        <v>310</v>
      </c>
      <c r="S88" s="57" t="s">
        <v>280</v>
      </c>
    </row>
    <row r="89" spans="1:19" s="102" customFormat="1" ht="15.5">
      <c r="A89" s="57">
        <v>80</v>
      </c>
      <c r="B89" s="85" t="s">
        <v>491</v>
      </c>
      <c r="C89" s="85" t="s">
        <v>492</v>
      </c>
      <c r="D89" s="46" t="s">
        <v>493</v>
      </c>
      <c r="E89" s="99" t="s">
        <v>317</v>
      </c>
      <c r="F89" s="100" t="s">
        <v>286</v>
      </c>
      <c r="G89" s="100" t="s">
        <v>318</v>
      </c>
      <c r="H89" s="100">
        <v>2230010157</v>
      </c>
      <c r="I89" s="100">
        <v>2</v>
      </c>
      <c r="J89" s="100">
        <v>45645</v>
      </c>
      <c r="K89" s="89">
        <v>0.98</v>
      </c>
      <c r="L89" s="90">
        <v>0.02</v>
      </c>
      <c r="M89" s="57" t="s">
        <v>275</v>
      </c>
      <c r="N89" s="57" t="s">
        <v>102</v>
      </c>
      <c r="O89" s="91" t="s">
        <v>276</v>
      </c>
      <c r="P89" s="57" t="s">
        <v>277</v>
      </c>
      <c r="Q89" s="57" t="s">
        <v>278</v>
      </c>
      <c r="R89" s="57" t="s">
        <v>310</v>
      </c>
      <c r="S89" s="57" t="s">
        <v>280</v>
      </c>
    </row>
    <row r="90" spans="1:19" ht="25">
      <c r="A90" s="57">
        <v>81</v>
      </c>
      <c r="B90" s="85" t="s">
        <v>494</v>
      </c>
      <c r="C90" s="85" t="s">
        <v>495</v>
      </c>
      <c r="D90" s="85" t="s">
        <v>496</v>
      </c>
      <c r="E90" s="57" t="s">
        <v>269</v>
      </c>
      <c r="F90" s="57" t="s">
        <v>286</v>
      </c>
      <c r="G90" s="57" t="s">
        <v>271</v>
      </c>
      <c r="H90" s="46" t="s">
        <v>272</v>
      </c>
      <c r="I90" s="57">
        <v>6</v>
      </c>
      <c r="J90" s="95">
        <v>45834</v>
      </c>
      <c r="K90" s="89">
        <v>0.9</v>
      </c>
      <c r="L90" s="90">
        <v>0.1</v>
      </c>
      <c r="M90" s="57" t="s">
        <v>275</v>
      </c>
      <c r="N90" s="57" t="s">
        <v>102</v>
      </c>
      <c r="O90" s="91" t="s">
        <v>20</v>
      </c>
      <c r="P90" s="57" t="s">
        <v>277</v>
      </c>
      <c r="Q90" s="57" t="s">
        <v>278</v>
      </c>
      <c r="R90" s="57" t="s">
        <v>310</v>
      </c>
      <c r="S90" s="57" t="s">
        <v>280</v>
      </c>
    </row>
    <row r="91" spans="1:19" ht="15.5">
      <c r="A91" s="57">
        <v>82</v>
      </c>
      <c r="B91" s="85" t="s">
        <v>497</v>
      </c>
      <c r="C91" s="85" t="s">
        <v>498</v>
      </c>
      <c r="D91" s="85" t="s">
        <v>497</v>
      </c>
      <c r="E91" s="93" t="s">
        <v>269</v>
      </c>
      <c r="F91" s="88" t="s">
        <v>286</v>
      </c>
      <c r="G91" s="57" t="s">
        <v>298</v>
      </c>
      <c r="H91" s="57">
        <v>4920006139</v>
      </c>
      <c r="I91" s="57">
        <v>10</v>
      </c>
      <c r="J91" s="57" t="s">
        <v>273</v>
      </c>
      <c r="K91" s="89">
        <v>0.97</v>
      </c>
      <c r="L91" s="90">
        <v>0.03</v>
      </c>
      <c r="M91" s="57" t="s">
        <v>275</v>
      </c>
      <c r="N91" s="57" t="s">
        <v>102</v>
      </c>
      <c r="O91" s="91" t="s">
        <v>276</v>
      </c>
      <c r="P91" s="57" t="s">
        <v>277</v>
      </c>
      <c r="Q91" s="57" t="s">
        <v>278</v>
      </c>
      <c r="R91" s="57" t="s">
        <v>310</v>
      </c>
      <c r="S91" s="57" t="s">
        <v>280</v>
      </c>
    </row>
    <row r="92" spans="1:19" ht="15.5">
      <c r="A92" s="57">
        <v>83</v>
      </c>
      <c r="B92" s="85" t="s">
        <v>499</v>
      </c>
      <c r="C92" s="85" t="s">
        <v>500</v>
      </c>
      <c r="D92" s="85" t="s">
        <v>499</v>
      </c>
      <c r="E92" s="93" t="s">
        <v>269</v>
      </c>
      <c r="F92" s="88" t="s">
        <v>286</v>
      </c>
      <c r="G92" s="57" t="s">
        <v>298</v>
      </c>
      <c r="H92" s="57">
        <v>4920006139</v>
      </c>
      <c r="I92" s="57">
        <v>10</v>
      </c>
      <c r="J92" s="57" t="s">
        <v>273</v>
      </c>
      <c r="K92" s="89">
        <v>0.97</v>
      </c>
      <c r="L92" s="90">
        <v>0.03</v>
      </c>
      <c r="M92" s="57" t="s">
        <v>275</v>
      </c>
      <c r="N92" s="57" t="s">
        <v>102</v>
      </c>
      <c r="O92" s="91" t="s">
        <v>276</v>
      </c>
      <c r="P92" s="57" t="s">
        <v>277</v>
      </c>
      <c r="Q92" s="57" t="s">
        <v>278</v>
      </c>
      <c r="R92" s="57" t="s">
        <v>310</v>
      </c>
      <c r="S92" s="57" t="s">
        <v>280</v>
      </c>
    </row>
    <row r="93" spans="1:19" ht="15.5">
      <c r="A93" s="57">
        <v>84</v>
      </c>
      <c r="B93" s="85" t="s">
        <v>501</v>
      </c>
      <c r="C93" s="85" t="s">
        <v>502</v>
      </c>
      <c r="D93" s="85" t="s">
        <v>497</v>
      </c>
      <c r="E93" s="85" t="s">
        <v>346</v>
      </c>
      <c r="F93" s="85" t="s">
        <v>286</v>
      </c>
      <c r="G93" s="85" t="s">
        <v>271</v>
      </c>
      <c r="H93" s="85" t="s">
        <v>347</v>
      </c>
      <c r="I93" s="100">
        <v>4</v>
      </c>
      <c r="J93" s="85" t="s">
        <v>348</v>
      </c>
      <c r="K93" s="89">
        <v>0.9</v>
      </c>
      <c r="L93" s="90">
        <v>0.1</v>
      </c>
      <c r="M93" s="57" t="s">
        <v>275</v>
      </c>
      <c r="N93" s="57" t="s">
        <v>102</v>
      </c>
      <c r="O93" s="91" t="s">
        <v>503</v>
      </c>
      <c r="P93" s="57" t="s">
        <v>277</v>
      </c>
      <c r="Q93" s="57" t="s">
        <v>278</v>
      </c>
      <c r="R93" s="57" t="s">
        <v>310</v>
      </c>
      <c r="S93" s="57" t="s">
        <v>280</v>
      </c>
    </row>
    <row r="94" spans="1:19" ht="25">
      <c r="A94" s="57">
        <v>85</v>
      </c>
      <c r="B94" s="85" t="s">
        <v>504</v>
      </c>
      <c r="C94" s="85" t="s">
        <v>505</v>
      </c>
      <c r="D94" s="85" t="s">
        <v>504</v>
      </c>
      <c r="E94" s="57" t="s">
        <v>321</v>
      </c>
      <c r="F94" s="57" t="s">
        <v>286</v>
      </c>
      <c r="G94" s="57" t="s">
        <v>271</v>
      </c>
      <c r="H94" s="57" t="s">
        <v>322</v>
      </c>
      <c r="I94" s="57">
        <v>37</v>
      </c>
      <c r="J94" s="57" t="s">
        <v>323</v>
      </c>
      <c r="K94" s="89">
        <v>0.9</v>
      </c>
      <c r="L94" s="90">
        <v>0.1</v>
      </c>
      <c r="M94" s="57" t="s">
        <v>275</v>
      </c>
      <c r="N94" s="57" t="s">
        <v>102</v>
      </c>
      <c r="O94" s="91" t="s">
        <v>276</v>
      </c>
      <c r="P94" s="57" t="s">
        <v>277</v>
      </c>
      <c r="Q94" s="57" t="s">
        <v>278</v>
      </c>
      <c r="R94" s="57" t="s">
        <v>310</v>
      </c>
      <c r="S94" s="57" t="s">
        <v>280</v>
      </c>
    </row>
    <row r="95" spans="1:19" ht="37.5">
      <c r="A95" s="57">
        <v>86</v>
      </c>
      <c r="B95" s="85" t="s">
        <v>506</v>
      </c>
      <c r="C95" s="85" t="s">
        <v>507</v>
      </c>
      <c r="D95" s="85" t="s">
        <v>497</v>
      </c>
      <c r="E95" s="85" t="s">
        <v>346</v>
      </c>
      <c r="F95" s="85" t="s">
        <v>286</v>
      </c>
      <c r="G95" s="85" t="s">
        <v>271</v>
      </c>
      <c r="H95" s="85" t="s">
        <v>347</v>
      </c>
      <c r="I95" s="100">
        <v>4</v>
      </c>
      <c r="J95" s="85" t="s">
        <v>348</v>
      </c>
      <c r="K95" s="89">
        <v>0.98</v>
      </c>
      <c r="L95" s="90">
        <v>0.02</v>
      </c>
      <c r="M95" s="57" t="s">
        <v>275</v>
      </c>
      <c r="N95" s="57" t="s">
        <v>102</v>
      </c>
      <c r="O95" s="91" t="s">
        <v>276</v>
      </c>
      <c r="P95" s="57" t="s">
        <v>277</v>
      </c>
      <c r="Q95" s="57" t="s">
        <v>278</v>
      </c>
      <c r="R95" s="57" t="s">
        <v>310</v>
      </c>
      <c r="S95" s="57" t="s">
        <v>280</v>
      </c>
    </row>
    <row r="96" spans="1:19">
      <c r="A96" s="57">
        <v>87</v>
      </c>
      <c r="B96" s="57" t="s">
        <v>508</v>
      </c>
      <c r="C96" s="57" t="s">
        <v>509</v>
      </c>
      <c r="D96" s="57" t="s">
        <v>510</v>
      </c>
      <c r="E96" s="85" t="s">
        <v>346</v>
      </c>
      <c r="F96" s="85" t="s">
        <v>286</v>
      </c>
      <c r="G96" s="85" t="s">
        <v>271</v>
      </c>
      <c r="H96" s="85" t="s">
        <v>347</v>
      </c>
      <c r="I96" s="57">
        <v>6</v>
      </c>
      <c r="J96" s="85" t="s">
        <v>348</v>
      </c>
      <c r="K96" s="57">
        <v>0.9</v>
      </c>
      <c r="L96" s="57">
        <v>0.1</v>
      </c>
      <c r="M96" s="57" t="s">
        <v>275</v>
      </c>
      <c r="N96" s="57" t="s">
        <v>102</v>
      </c>
      <c r="O96" s="57" t="s">
        <v>276</v>
      </c>
      <c r="P96" s="57" t="s">
        <v>277</v>
      </c>
      <c r="Q96" s="57" t="s">
        <v>278</v>
      </c>
      <c r="R96" s="57" t="s">
        <v>310</v>
      </c>
      <c r="S96" s="57" t="s">
        <v>280</v>
      </c>
    </row>
    <row r="97" spans="1:19" ht="15.5">
      <c r="A97" s="57">
        <v>88</v>
      </c>
      <c r="B97" s="85" t="s">
        <v>511</v>
      </c>
      <c r="C97" s="85" t="s">
        <v>512</v>
      </c>
      <c r="D97" s="85" t="s">
        <v>511</v>
      </c>
      <c r="E97" s="93" t="s">
        <v>269</v>
      </c>
      <c r="F97" s="88" t="s">
        <v>286</v>
      </c>
      <c r="G97" s="57" t="s">
        <v>298</v>
      </c>
      <c r="H97" s="57">
        <v>4920006139</v>
      </c>
      <c r="I97" s="57">
        <v>10</v>
      </c>
      <c r="J97" s="57" t="s">
        <v>273</v>
      </c>
      <c r="K97" s="89">
        <v>0.97</v>
      </c>
      <c r="L97" s="90">
        <v>0.03</v>
      </c>
      <c r="M97" s="57" t="s">
        <v>275</v>
      </c>
      <c r="N97" s="57" t="s">
        <v>102</v>
      </c>
      <c r="O97" s="91" t="s">
        <v>276</v>
      </c>
      <c r="P97" s="57" t="s">
        <v>277</v>
      </c>
      <c r="Q97" s="57" t="s">
        <v>278</v>
      </c>
      <c r="R97" s="57" t="s">
        <v>310</v>
      </c>
      <c r="S97" s="57" t="s">
        <v>280</v>
      </c>
    </row>
    <row r="98" spans="1:19" ht="15.5">
      <c r="A98" s="57">
        <v>89</v>
      </c>
      <c r="B98" s="85" t="s">
        <v>513</v>
      </c>
      <c r="C98" s="85" t="s">
        <v>514</v>
      </c>
      <c r="D98" s="85" t="s">
        <v>513</v>
      </c>
      <c r="E98" s="93" t="s">
        <v>269</v>
      </c>
      <c r="F98" s="88" t="s">
        <v>286</v>
      </c>
      <c r="G98" s="57" t="s">
        <v>298</v>
      </c>
      <c r="H98" s="57">
        <v>4920006139</v>
      </c>
      <c r="I98" s="57">
        <v>10</v>
      </c>
      <c r="J98" s="57" t="s">
        <v>287</v>
      </c>
      <c r="K98" s="89">
        <v>0.97</v>
      </c>
      <c r="L98" s="90">
        <v>0.03</v>
      </c>
      <c r="M98" s="57" t="s">
        <v>275</v>
      </c>
      <c r="N98" s="57" t="s">
        <v>102</v>
      </c>
      <c r="O98" s="91" t="s">
        <v>276</v>
      </c>
      <c r="P98" s="57" t="s">
        <v>277</v>
      </c>
      <c r="Q98" s="57" t="s">
        <v>278</v>
      </c>
      <c r="R98" s="57" t="s">
        <v>310</v>
      </c>
      <c r="S98" s="57" t="s">
        <v>280</v>
      </c>
    </row>
    <row r="99" spans="1:19" ht="37.5">
      <c r="A99" s="57">
        <v>90</v>
      </c>
      <c r="B99" s="85" t="s">
        <v>515</v>
      </c>
      <c r="C99" s="85" t="s">
        <v>516</v>
      </c>
      <c r="D99" s="85" t="s">
        <v>517</v>
      </c>
      <c r="E99" s="57" t="s">
        <v>269</v>
      </c>
      <c r="F99" s="57" t="s">
        <v>286</v>
      </c>
      <c r="G99" s="57" t="s">
        <v>271</v>
      </c>
      <c r="H99" s="46" t="s">
        <v>272</v>
      </c>
      <c r="I99" s="57">
        <v>6</v>
      </c>
      <c r="J99" s="95">
        <v>45834</v>
      </c>
      <c r="K99" s="89">
        <v>0.85</v>
      </c>
      <c r="L99" s="90">
        <v>0.15</v>
      </c>
      <c r="M99" s="57" t="s">
        <v>275</v>
      </c>
      <c r="N99" s="57" t="s">
        <v>102</v>
      </c>
      <c r="O99" s="91" t="s">
        <v>20</v>
      </c>
      <c r="P99" s="57" t="s">
        <v>277</v>
      </c>
      <c r="Q99" s="57" t="s">
        <v>278</v>
      </c>
      <c r="R99" s="57" t="s">
        <v>310</v>
      </c>
      <c r="S99" s="57" t="s">
        <v>280</v>
      </c>
    </row>
    <row r="100" spans="1:19" ht="25">
      <c r="A100" s="57">
        <v>91</v>
      </c>
      <c r="B100" s="85" t="s">
        <v>518</v>
      </c>
      <c r="C100" s="85" t="s">
        <v>519</v>
      </c>
      <c r="D100" s="85" t="s">
        <v>518</v>
      </c>
      <c r="E100" s="57" t="s">
        <v>321</v>
      </c>
      <c r="F100" s="57" t="s">
        <v>286</v>
      </c>
      <c r="G100" s="57" t="s">
        <v>271</v>
      </c>
      <c r="H100" s="57" t="s">
        <v>322</v>
      </c>
      <c r="I100" s="57">
        <v>37</v>
      </c>
      <c r="J100" s="57" t="s">
        <v>323</v>
      </c>
      <c r="K100" s="89">
        <v>0.99</v>
      </c>
      <c r="L100" s="90">
        <v>0.01</v>
      </c>
      <c r="M100" s="57" t="s">
        <v>275</v>
      </c>
      <c r="N100" s="57" t="s">
        <v>102</v>
      </c>
      <c r="O100" s="91" t="s">
        <v>276</v>
      </c>
      <c r="P100" s="57" t="s">
        <v>277</v>
      </c>
      <c r="Q100" s="57" t="s">
        <v>278</v>
      </c>
      <c r="R100" s="57" t="s">
        <v>310</v>
      </c>
      <c r="S100" s="57" t="s">
        <v>280</v>
      </c>
    </row>
    <row r="101" spans="1:19" ht="15.5">
      <c r="A101" s="57">
        <v>92</v>
      </c>
      <c r="B101" s="85" t="s">
        <v>520</v>
      </c>
      <c r="C101" s="85" t="s">
        <v>521</v>
      </c>
      <c r="D101" s="85" t="s">
        <v>520</v>
      </c>
      <c r="E101" s="57" t="s">
        <v>321</v>
      </c>
      <c r="F101" s="57" t="s">
        <v>286</v>
      </c>
      <c r="G101" s="57" t="s">
        <v>271</v>
      </c>
      <c r="H101" s="57" t="s">
        <v>322</v>
      </c>
      <c r="I101" s="57">
        <v>37</v>
      </c>
      <c r="J101" s="57" t="s">
        <v>323</v>
      </c>
      <c r="K101" s="89">
        <v>0.98</v>
      </c>
      <c r="L101" s="90">
        <v>0.02</v>
      </c>
      <c r="M101" s="57" t="s">
        <v>275</v>
      </c>
      <c r="N101" s="57" t="s">
        <v>102</v>
      </c>
      <c r="O101" s="91" t="s">
        <v>276</v>
      </c>
      <c r="P101" s="57" t="s">
        <v>277</v>
      </c>
      <c r="Q101" s="57" t="s">
        <v>278</v>
      </c>
      <c r="R101" s="57" t="s">
        <v>310</v>
      </c>
      <c r="S101" s="57" t="s">
        <v>280</v>
      </c>
    </row>
    <row r="102" spans="1:19" ht="25">
      <c r="A102" s="57">
        <v>93</v>
      </c>
      <c r="B102" s="85" t="s">
        <v>522</v>
      </c>
      <c r="C102" s="85" t="s">
        <v>523</v>
      </c>
      <c r="D102" s="85" t="s">
        <v>522</v>
      </c>
      <c r="E102" s="57" t="s">
        <v>338</v>
      </c>
      <c r="F102" s="88" t="s">
        <v>286</v>
      </c>
      <c r="G102" s="57" t="s">
        <v>271</v>
      </c>
      <c r="H102" s="57" t="s">
        <v>339</v>
      </c>
      <c r="I102" s="57">
        <v>30</v>
      </c>
      <c r="J102" s="96">
        <v>41944</v>
      </c>
      <c r="K102" s="89">
        <v>0.99</v>
      </c>
      <c r="L102" s="90">
        <v>0.01</v>
      </c>
      <c r="M102" s="57" t="s">
        <v>275</v>
      </c>
      <c r="N102" s="57" t="s">
        <v>102</v>
      </c>
      <c r="O102" s="91" t="s">
        <v>276</v>
      </c>
      <c r="P102" s="57" t="s">
        <v>277</v>
      </c>
      <c r="Q102" s="57" t="s">
        <v>278</v>
      </c>
      <c r="R102" s="57" t="s">
        <v>310</v>
      </c>
      <c r="S102" s="57" t="s">
        <v>280</v>
      </c>
    </row>
    <row r="103" spans="1:19" ht="25">
      <c r="A103" s="57">
        <v>94</v>
      </c>
      <c r="B103" s="85" t="s">
        <v>524</v>
      </c>
      <c r="C103" s="85" t="s">
        <v>525</v>
      </c>
      <c r="D103" s="85" t="s">
        <v>524</v>
      </c>
      <c r="E103" s="57" t="s">
        <v>321</v>
      </c>
      <c r="F103" s="57" t="s">
        <v>286</v>
      </c>
      <c r="G103" s="57" t="s">
        <v>271</v>
      </c>
      <c r="H103" s="57" t="s">
        <v>322</v>
      </c>
      <c r="I103" s="57">
        <v>37</v>
      </c>
      <c r="J103" s="57" t="s">
        <v>323</v>
      </c>
      <c r="K103" s="89">
        <v>0.99</v>
      </c>
      <c r="L103" s="90">
        <v>0.01</v>
      </c>
      <c r="M103" s="57" t="s">
        <v>275</v>
      </c>
      <c r="N103" s="57" t="s">
        <v>102</v>
      </c>
      <c r="O103" s="91" t="s">
        <v>276</v>
      </c>
      <c r="P103" s="57" t="s">
        <v>277</v>
      </c>
      <c r="Q103" s="57" t="s">
        <v>278</v>
      </c>
      <c r="R103" s="57" t="s">
        <v>310</v>
      </c>
      <c r="S103" s="57" t="s">
        <v>280</v>
      </c>
    </row>
    <row r="104" spans="1:19" ht="25">
      <c r="A104" s="57">
        <v>95</v>
      </c>
      <c r="B104" s="85" t="s">
        <v>526</v>
      </c>
      <c r="C104" s="85" t="s">
        <v>527</v>
      </c>
      <c r="D104" s="85" t="s">
        <v>526</v>
      </c>
      <c r="E104" s="57" t="s">
        <v>338</v>
      </c>
      <c r="F104" s="88" t="s">
        <v>286</v>
      </c>
      <c r="G104" s="57" t="s">
        <v>271</v>
      </c>
      <c r="H104" s="57" t="s">
        <v>339</v>
      </c>
      <c r="I104" s="57">
        <v>30</v>
      </c>
      <c r="J104" s="96">
        <v>41944</v>
      </c>
      <c r="K104" s="89">
        <v>0.98</v>
      </c>
      <c r="L104" s="90">
        <v>0.02</v>
      </c>
      <c r="M104" s="57" t="s">
        <v>275</v>
      </c>
      <c r="N104" s="57" t="s">
        <v>102</v>
      </c>
      <c r="O104" s="91" t="s">
        <v>276</v>
      </c>
      <c r="P104" s="57" t="s">
        <v>277</v>
      </c>
      <c r="Q104" s="57" t="s">
        <v>278</v>
      </c>
      <c r="R104" s="57" t="s">
        <v>310</v>
      </c>
      <c r="S104" s="57" t="s">
        <v>280</v>
      </c>
    </row>
    <row r="105" spans="1:19" ht="25">
      <c r="A105" s="57">
        <v>96</v>
      </c>
      <c r="B105" s="85" t="s">
        <v>528</v>
      </c>
      <c r="C105" s="85" t="s">
        <v>529</v>
      </c>
      <c r="D105" s="85" t="s">
        <v>528</v>
      </c>
      <c r="E105" s="93" t="s">
        <v>269</v>
      </c>
      <c r="F105" s="88" t="s">
        <v>286</v>
      </c>
      <c r="G105" s="57" t="s">
        <v>298</v>
      </c>
      <c r="H105" s="57">
        <v>4920006139</v>
      </c>
      <c r="I105" s="57">
        <v>10</v>
      </c>
      <c r="J105" s="57" t="s">
        <v>273</v>
      </c>
      <c r="K105" s="89">
        <v>0.97</v>
      </c>
      <c r="L105" s="90">
        <v>0.03</v>
      </c>
      <c r="M105" s="57" t="s">
        <v>275</v>
      </c>
      <c r="N105" s="57" t="s">
        <v>102</v>
      </c>
      <c r="O105" s="91" t="s">
        <v>276</v>
      </c>
      <c r="P105" s="57" t="s">
        <v>277</v>
      </c>
      <c r="Q105" s="57" t="s">
        <v>278</v>
      </c>
      <c r="R105" s="57" t="s">
        <v>310</v>
      </c>
      <c r="S105" s="57" t="s">
        <v>280</v>
      </c>
    </row>
    <row r="106" spans="1:19" ht="25">
      <c r="A106" s="57">
        <v>97</v>
      </c>
      <c r="B106" s="85" t="s">
        <v>530</v>
      </c>
      <c r="C106" s="85" t="s">
        <v>531</v>
      </c>
      <c r="D106" s="85" t="s">
        <v>532</v>
      </c>
      <c r="E106" s="93" t="s">
        <v>269</v>
      </c>
      <c r="F106" s="88" t="s">
        <v>286</v>
      </c>
      <c r="G106" s="57" t="s">
        <v>298</v>
      </c>
      <c r="H106" s="57">
        <v>4920006139</v>
      </c>
      <c r="I106" s="57">
        <v>10</v>
      </c>
      <c r="J106" s="57" t="s">
        <v>273</v>
      </c>
      <c r="K106" s="89">
        <v>0.95</v>
      </c>
      <c r="L106" s="90">
        <v>0.05</v>
      </c>
      <c r="M106" s="57" t="s">
        <v>275</v>
      </c>
      <c r="N106" s="57" t="s">
        <v>102</v>
      </c>
      <c r="O106" s="91" t="s">
        <v>20</v>
      </c>
      <c r="P106" s="57" t="s">
        <v>277</v>
      </c>
      <c r="Q106" s="57" t="s">
        <v>278</v>
      </c>
      <c r="R106" s="57" t="s">
        <v>310</v>
      </c>
      <c r="S106" s="57" t="s">
        <v>280</v>
      </c>
    </row>
    <row r="107" spans="1:19" ht="15.5">
      <c r="A107" s="57">
        <v>98</v>
      </c>
      <c r="B107" s="85" t="s">
        <v>533</v>
      </c>
      <c r="C107" s="85" t="s">
        <v>534</v>
      </c>
      <c r="D107" s="85" t="s">
        <v>533</v>
      </c>
      <c r="E107" s="93" t="s">
        <v>269</v>
      </c>
      <c r="F107" s="88" t="s">
        <v>286</v>
      </c>
      <c r="G107" s="57" t="s">
        <v>298</v>
      </c>
      <c r="H107" s="57">
        <v>4920006139</v>
      </c>
      <c r="I107" s="57">
        <v>10</v>
      </c>
      <c r="J107" s="57" t="s">
        <v>273</v>
      </c>
      <c r="K107" s="89">
        <v>0.97</v>
      </c>
      <c r="L107" s="90">
        <v>0.03</v>
      </c>
      <c r="M107" s="57" t="s">
        <v>275</v>
      </c>
      <c r="N107" s="57" t="s">
        <v>102</v>
      </c>
      <c r="O107" s="91" t="s">
        <v>276</v>
      </c>
      <c r="P107" s="57" t="s">
        <v>277</v>
      </c>
      <c r="Q107" s="57" t="s">
        <v>278</v>
      </c>
      <c r="R107" s="57" t="s">
        <v>310</v>
      </c>
      <c r="S107" s="57" t="s">
        <v>280</v>
      </c>
    </row>
    <row r="108" spans="1:19" ht="15.5">
      <c r="A108" s="57">
        <v>99</v>
      </c>
      <c r="B108" s="85" t="s">
        <v>535</v>
      </c>
      <c r="C108" s="85" t="s">
        <v>536</v>
      </c>
      <c r="D108" s="85" t="s">
        <v>535</v>
      </c>
      <c r="E108" s="93" t="s">
        <v>269</v>
      </c>
      <c r="F108" s="88" t="s">
        <v>286</v>
      </c>
      <c r="G108" s="57" t="s">
        <v>298</v>
      </c>
      <c r="H108" s="57">
        <v>4920006139</v>
      </c>
      <c r="I108" s="57">
        <v>10</v>
      </c>
      <c r="J108" s="57" t="s">
        <v>273</v>
      </c>
      <c r="K108" s="89">
        <v>0.97</v>
      </c>
      <c r="L108" s="90">
        <v>0.03</v>
      </c>
      <c r="M108" s="57" t="s">
        <v>275</v>
      </c>
      <c r="N108" s="57" t="s">
        <v>102</v>
      </c>
      <c r="O108" s="91" t="s">
        <v>276</v>
      </c>
      <c r="P108" s="57" t="s">
        <v>277</v>
      </c>
      <c r="Q108" s="57" t="s">
        <v>278</v>
      </c>
      <c r="R108" s="57" t="s">
        <v>310</v>
      </c>
      <c r="S108" s="57" t="s">
        <v>280</v>
      </c>
    </row>
    <row r="109" spans="1:19" ht="15.5">
      <c r="A109" s="57">
        <v>100</v>
      </c>
      <c r="B109" s="85" t="s">
        <v>537</v>
      </c>
      <c r="C109" s="85" t="s">
        <v>538</v>
      </c>
      <c r="D109" s="85" t="s">
        <v>537</v>
      </c>
      <c r="E109" s="93" t="s">
        <v>269</v>
      </c>
      <c r="F109" s="88" t="s">
        <v>286</v>
      </c>
      <c r="G109" s="57" t="s">
        <v>298</v>
      </c>
      <c r="H109" s="57">
        <v>4920006139</v>
      </c>
      <c r="I109" s="57">
        <v>10</v>
      </c>
      <c r="J109" s="57" t="s">
        <v>273</v>
      </c>
      <c r="K109" s="89">
        <v>0.99</v>
      </c>
      <c r="L109" s="90">
        <v>0.01</v>
      </c>
      <c r="M109" s="57" t="s">
        <v>275</v>
      </c>
      <c r="N109" s="57" t="s">
        <v>102</v>
      </c>
      <c r="O109" s="91" t="s">
        <v>276</v>
      </c>
      <c r="P109" s="57" t="s">
        <v>277</v>
      </c>
      <c r="Q109" s="57" t="s">
        <v>278</v>
      </c>
      <c r="R109" s="57" t="s">
        <v>310</v>
      </c>
      <c r="S109" s="57" t="s">
        <v>280</v>
      </c>
    </row>
    <row r="110" spans="1:19" ht="25">
      <c r="A110" s="57">
        <v>101</v>
      </c>
      <c r="B110" s="85" t="s">
        <v>539</v>
      </c>
      <c r="C110" s="85" t="s">
        <v>540</v>
      </c>
      <c r="D110" s="85" t="s">
        <v>541</v>
      </c>
      <c r="E110" s="93" t="s">
        <v>269</v>
      </c>
      <c r="F110" s="88" t="s">
        <v>286</v>
      </c>
      <c r="G110" s="57" t="s">
        <v>298</v>
      </c>
      <c r="H110" s="57">
        <v>4920006139</v>
      </c>
      <c r="I110" s="57">
        <v>10</v>
      </c>
      <c r="J110" s="57" t="s">
        <v>273</v>
      </c>
      <c r="K110" s="89">
        <v>0.9</v>
      </c>
      <c r="L110" s="90">
        <v>0.1</v>
      </c>
      <c r="M110" s="57" t="s">
        <v>275</v>
      </c>
      <c r="N110" s="57" t="s">
        <v>102</v>
      </c>
      <c r="O110" s="91" t="s">
        <v>20</v>
      </c>
      <c r="P110" s="57" t="s">
        <v>277</v>
      </c>
      <c r="Q110" s="57" t="s">
        <v>278</v>
      </c>
      <c r="R110" s="57" t="s">
        <v>310</v>
      </c>
      <c r="S110" s="57" t="s">
        <v>280</v>
      </c>
    </row>
    <row r="111" spans="1:19" ht="25">
      <c r="A111" s="57">
        <v>102</v>
      </c>
      <c r="B111" s="85" t="s">
        <v>542</v>
      </c>
      <c r="C111" s="85" t="s">
        <v>543</v>
      </c>
      <c r="D111" s="85" t="s">
        <v>542</v>
      </c>
      <c r="E111" s="93" t="s">
        <v>269</v>
      </c>
      <c r="F111" s="88" t="s">
        <v>286</v>
      </c>
      <c r="G111" s="57" t="s">
        <v>298</v>
      </c>
      <c r="H111" s="57">
        <v>4920006139</v>
      </c>
      <c r="I111" s="57">
        <v>10</v>
      </c>
      <c r="J111" s="57" t="s">
        <v>273</v>
      </c>
      <c r="K111" s="89">
        <v>0.99</v>
      </c>
      <c r="L111" s="90">
        <v>0.01</v>
      </c>
      <c r="M111" s="57" t="s">
        <v>275</v>
      </c>
      <c r="N111" s="57" t="s">
        <v>102</v>
      </c>
      <c r="O111" s="91" t="s">
        <v>276</v>
      </c>
      <c r="P111" s="57" t="s">
        <v>277</v>
      </c>
      <c r="Q111" s="57" t="s">
        <v>278</v>
      </c>
      <c r="R111" s="57" t="s">
        <v>310</v>
      </c>
      <c r="S111" s="57" t="s">
        <v>280</v>
      </c>
    </row>
    <row r="112" spans="1:19" ht="15.5">
      <c r="A112" s="57">
        <v>103</v>
      </c>
      <c r="B112" s="85" t="s">
        <v>544</v>
      </c>
      <c r="C112" s="85" t="s">
        <v>545</v>
      </c>
      <c r="D112" s="85" t="s">
        <v>544</v>
      </c>
      <c r="E112" s="93" t="s">
        <v>269</v>
      </c>
      <c r="F112" s="88" t="s">
        <v>286</v>
      </c>
      <c r="G112" s="57" t="s">
        <v>298</v>
      </c>
      <c r="H112" s="57">
        <v>4920006139</v>
      </c>
      <c r="I112" s="57">
        <v>10</v>
      </c>
      <c r="J112" s="57" t="s">
        <v>273</v>
      </c>
      <c r="K112" s="89">
        <v>0.99</v>
      </c>
      <c r="L112" s="90">
        <v>0.01</v>
      </c>
      <c r="M112" s="57" t="s">
        <v>275</v>
      </c>
      <c r="N112" s="57" t="s">
        <v>102</v>
      </c>
      <c r="O112" s="91" t="s">
        <v>276</v>
      </c>
      <c r="P112" s="57" t="s">
        <v>277</v>
      </c>
      <c r="Q112" s="57" t="s">
        <v>278</v>
      </c>
      <c r="R112" s="57" t="s">
        <v>310</v>
      </c>
      <c r="S112" s="57" t="s">
        <v>280</v>
      </c>
    </row>
    <row r="113" spans="1:19" ht="14.5">
      <c r="A113" s="57">
        <v>104</v>
      </c>
      <c r="B113" s="57" t="s">
        <v>546</v>
      </c>
      <c r="C113" s="57" t="s">
        <v>547</v>
      </c>
      <c r="D113" s="57" t="s">
        <v>546</v>
      </c>
      <c r="E113" s="85" t="s">
        <v>346</v>
      </c>
      <c r="F113" s="85" t="s">
        <v>286</v>
      </c>
      <c r="G113" s="85" t="s">
        <v>271</v>
      </c>
      <c r="H113" s="85" t="s">
        <v>347</v>
      </c>
      <c r="I113" s="97">
        <v>6</v>
      </c>
      <c r="J113" s="85" t="s">
        <v>348</v>
      </c>
      <c r="K113" s="57">
        <v>0.99</v>
      </c>
      <c r="L113" s="57">
        <v>0.01</v>
      </c>
      <c r="M113" s="57" t="s">
        <v>275</v>
      </c>
      <c r="N113" s="57" t="s">
        <v>102</v>
      </c>
      <c r="O113" s="57" t="s">
        <v>276</v>
      </c>
      <c r="P113" s="57" t="s">
        <v>277</v>
      </c>
      <c r="Q113" s="57" t="s">
        <v>278</v>
      </c>
      <c r="R113" s="57" t="s">
        <v>310</v>
      </c>
      <c r="S113" s="57" t="s">
        <v>280</v>
      </c>
    </row>
    <row r="114" spans="1:19" ht="14.5">
      <c r="A114" s="57">
        <v>105</v>
      </c>
      <c r="B114" s="57" t="s">
        <v>548</v>
      </c>
      <c r="C114" s="57" t="s">
        <v>549</v>
      </c>
      <c r="D114" s="57" t="s">
        <v>548</v>
      </c>
      <c r="E114" s="85" t="s">
        <v>346</v>
      </c>
      <c r="F114" s="85" t="s">
        <v>286</v>
      </c>
      <c r="G114" s="85" t="s">
        <v>271</v>
      </c>
      <c r="H114" s="85" t="s">
        <v>347</v>
      </c>
      <c r="I114" s="97">
        <v>6</v>
      </c>
      <c r="J114" s="85" t="s">
        <v>348</v>
      </c>
      <c r="K114" s="57">
        <v>0.99</v>
      </c>
      <c r="L114" s="57">
        <v>0.01</v>
      </c>
      <c r="M114" s="57" t="s">
        <v>275</v>
      </c>
      <c r="N114" s="57" t="s">
        <v>102</v>
      </c>
      <c r="O114" s="57" t="s">
        <v>276</v>
      </c>
      <c r="P114" s="57" t="s">
        <v>277</v>
      </c>
      <c r="Q114" s="57" t="s">
        <v>278</v>
      </c>
      <c r="R114" s="57" t="s">
        <v>310</v>
      </c>
      <c r="S114" s="57" t="s">
        <v>280</v>
      </c>
    </row>
    <row r="115" spans="1:19" ht="15.5">
      <c r="A115" s="57">
        <v>106</v>
      </c>
      <c r="B115" s="85" t="s">
        <v>550</v>
      </c>
      <c r="C115" s="85" t="s">
        <v>551</v>
      </c>
      <c r="D115" s="85" t="s">
        <v>550</v>
      </c>
      <c r="E115" s="93" t="s">
        <v>269</v>
      </c>
      <c r="F115" s="88" t="s">
        <v>286</v>
      </c>
      <c r="G115" s="57" t="s">
        <v>298</v>
      </c>
      <c r="H115" s="57">
        <v>4920006139</v>
      </c>
      <c r="I115" s="57">
        <v>10</v>
      </c>
      <c r="J115" s="57" t="s">
        <v>273</v>
      </c>
      <c r="K115" s="89">
        <v>0.97</v>
      </c>
      <c r="L115" s="90">
        <v>0.03</v>
      </c>
      <c r="M115" s="57" t="s">
        <v>275</v>
      </c>
      <c r="N115" s="57" t="s">
        <v>102</v>
      </c>
      <c r="O115" s="91" t="s">
        <v>276</v>
      </c>
      <c r="P115" s="57" t="s">
        <v>277</v>
      </c>
      <c r="Q115" s="57" t="s">
        <v>278</v>
      </c>
      <c r="R115" s="57" t="s">
        <v>310</v>
      </c>
      <c r="S115" s="57" t="s">
        <v>280</v>
      </c>
    </row>
    <row r="116" spans="1:19" ht="25">
      <c r="A116" s="57">
        <v>107</v>
      </c>
      <c r="B116" s="85" t="s">
        <v>552</v>
      </c>
      <c r="C116" s="85" t="s">
        <v>553</v>
      </c>
      <c r="D116" s="85" t="s">
        <v>552</v>
      </c>
      <c r="E116" s="57" t="s">
        <v>321</v>
      </c>
      <c r="F116" s="57" t="s">
        <v>286</v>
      </c>
      <c r="G116" s="57" t="s">
        <v>271</v>
      </c>
      <c r="H116" s="57" t="s">
        <v>322</v>
      </c>
      <c r="I116" s="57">
        <v>37</v>
      </c>
      <c r="J116" s="57" t="s">
        <v>323</v>
      </c>
      <c r="K116" s="89">
        <v>1</v>
      </c>
      <c r="L116" s="90" t="s">
        <v>274</v>
      </c>
      <c r="M116" s="57" t="s">
        <v>275</v>
      </c>
      <c r="N116" s="57" t="s">
        <v>102</v>
      </c>
      <c r="O116" s="91" t="s">
        <v>276</v>
      </c>
      <c r="P116" s="57" t="s">
        <v>277</v>
      </c>
      <c r="Q116" s="57" t="s">
        <v>278</v>
      </c>
      <c r="R116" s="57" t="s">
        <v>310</v>
      </c>
      <c r="S116" s="57" t="s">
        <v>280</v>
      </c>
    </row>
    <row r="117" spans="1:19" ht="15.5">
      <c r="A117" s="57">
        <v>108</v>
      </c>
      <c r="B117" s="85" t="s">
        <v>554</v>
      </c>
      <c r="C117" s="85" t="s">
        <v>555</v>
      </c>
      <c r="D117" s="85" t="s">
        <v>554</v>
      </c>
      <c r="E117" s="57" t="s">
        <v>321</v>
      </c>
      <c r="F117" s="57" t="s">
        <v>286</v>
      </c>
      <c r="G117" s="57" t="s">
        <v>271</v>
      </c>
      <c r="H117" s="57" t="s">
        <v>322</v>
      </c>
      <c r="I117" s="57">
        <v>37</v>
      </c>
      <c r="J117" s="57" t="s">
        <v>323</v>
      </c>
      <c r="K117" s="89">
        <v>0.98</v>
      </c>
      <c r="L117" s="90">
        <v>0.02</v>
      </c>
      <c r="M117" s="57" t="s">
        <v>275</v>
      </c>
      <c r="N117" s="57" t="s">
        <v>102</v>
      </c>
      <c r="O117" s="91" t="s">
        <v>276</v>
      </c>
      <c r="P117" s="57" t="s">
        <v>277</v>
      </c>
      <c r="Q117" s="57" t="s">
        <v>278</v>
      </c>
      <c r="R117" s="57" t="s">
        <v>310</v>
      </c>
      <c r="S117" s="57" t="s">
        <v>280</v>
      </c>
    </row>
    <row r="118" spans="1:19" ht="15.5">
      <c r="A118" s="57">
        <v>109</v>
      </c>
      <c r="B118" s="85" t="s">
        <v>556</v>
      </c>
      <c r="C118" s="85" t="s">
        <v>557</v>
      </c>
      <c r="D118" s="85" t="s">
        <v>556</v>
      </c>
      <c r="E118" s="57" t="s">
        <v>321</v>
      </c>
      <c r="F118" s="57" t="s">
        <v>286</v>
      </c>
      <c r="G118" s="57" t="s">
        <v>271</v>
      </c>
      <c r="H118" s="57" t="s">
        <v>322</v>
      </c>
      <c r="I118" s="57">
        <v>203</v>
      </c>
      <c r="J118" s="57" t="s">
        <v>558</v>
      </c>
      <c r="K118" s="89">
        <v>1</v>
      </c>
      <c r="L118" s="90" t="s">
        <v>274</v>
      </c>
      <c r="M118" s="57" t="s">
        <v>275</v>
      </c>
      <c r="N118" s="57" t="s">
        <v>102</v>
      </c>
      <c r="O118" s="91" t="s">
        <v>276</v>
      </c>
      <c r="P118" s="57" t="s">
        <v>277</v>
      </c>
      <c r="Q118" s="57" t="s">
        <v>278</v>
      </c>
      <c r="R118" s="57" t="s">
        <v>310</v>
      </c>
      <c r="S118" s="57" t="s">
        <v>280</v>
      </c>
    </row>
    <row r="119" spans="1:19" ht="15.5">
      <c r="A119" s="57">
        <v>110</v>
      </c>
      <c r="B119" s="85" t="s">
        <v>559</v>
      </c>
      <c r="C119" s="85" t="s">
        <v>560</v>
      </c>
      <c r="D119" s="85" t="s">
        <v>559</v>
      </c>
      <c r="E119" s="57" t="s">
        <v>321</v>
      </c>
      <c r="F119" s="57" t="s">
        <v>286</v>
      </c>
      <c r="G119" s="57" t="s">
        <v>271</v>
      </c>
      <c r="H119" s="57" t="s">
        <v>322</v>
      </c>
      <c r="I119" s="57">
        <v>204</v>
      </c>
      <c r="J119" s="57" t="s">
        <v>558</v>
      </c>
      <c r="K119" s="89">
        <v>0.99</v>
      </c>
      <c r="L119" s="90">
        <v>0.01</v>
      </c>
      <c r="M119" s="57" t="s">
        <v>275</v>
      </c>
      <c r="N119" s="57" t="s">
        <v>102</v>
      </c>
      <c r="O119" s="91" t="s">
        <v>276</v>
      </c>
      <c r="P119" s="57" t="s">
        <v>277</v>
      </c>
      <c r="Q119" s="57" t="s">
        <v>278</v>
      </c>
      <c r="R119" s="57" t="s">
        <v>310</v>
      </c>
      <c r="S119" s="57" t="s">
        <v>280</v>
      </c>
    </row>
    <row r="120" spans="1:19" ht="15.5">
      <c r="A120" s="57">
        <v>111</v>
      </c>
      <c r="B120" s="85" t="s">
        <v>561</v>
      </c>
      <c r="C120" s="85" t="s">
        <v>562</v>
      </c>
      <c r="D120" s="85" t="s">
        <v>561</v>
      </c>
      <c r="E120" s="57" t="s">
        <v>321</v>
      </c>
      <c r="F120" s="57" t="s">
        <v>286</v>
      </c>
      <c r="G120" s="57" t="s">
        <v>271</v>
      </c>
      <c r="H120" s="57" t="s">
        <v>322</v>
      </c>
      <c r="I120" s="57">
        <v>203</v>
      </c>
      <c r="J120" s="57" t="s">
        <v>558</v>
      </c>
      <c r="K120" s="89">
        <v>0.99</v>
      </c>
      <c r="L120" s="90">
        <v>0.01</v>
      </c>
      <c r="M120" s="57" t="s">
        <v>275</v>
      </c>
      <c r="N120" s="57" t="s">
        <v>102</v>
      </c>
      <c r="O120" s="91" t="s">
        <v>276</v>
      </c>
      <c r="P120" s="57" t="s">
        <v>277</v>
      </c>
      <c r="Q120" s="57" t="s">
        <v>278</v>
      </c>
      <c r="R120" s="57" t="s">
        <v>310</v>
      </c>
      <c r="S120" s="57" t="s">
        <v>280</v>
      </c>
    </row>
    <row r="121" spans="1:19" ht="15.5">
      <c r="A121" s="57">
        <v>112</v>
      </c>
      <c r="B121" s="85" t="s">
        <v>563</v>
      </c>
      <c r="C121" s="85" t="s">
        <v>564</v>
      </c>
      <c r="D121" s="85" t="s">
        <v>563</v>
      </c>
      <c r="E121" s="57" t="s">
        <v>321</v>
      </c>
      <c r="F121" s="57" t="s">
        <v>286</v>
      </c>
      <c r="G121" s="57" t="s">
        <v>271</v>
      </c>
      <c r="H121" s="57" t="s">
        <v>322</v>
      </c>
      <c r="I121" s="57">
        <v>204</v>
      </c>
      <c r="J121" s="57" t="s">
        <v>558</v>
      </c>
      <c r="K121" s="89">
        <v>0.98</v>
      </c>
      <c r="L121" s="90">
        <v>0.02</v>
      </c>
      <c r="M121" s="57" t="s">
        <v>275</v>
      </c>
      <c r="N121" s="57" t="s">
        <v>102</v>
      </c>
      <c r="O121" s="91" t="s">
        <v>276</v>
      </c>
      <c r="P121" s="57" t="s">
        <v>277</v>
      </c>
      <c r="Q121" s="57" t="s">
        <v>278</v>
      </c>
      <c r="R121" s="57" t="s">
        <v>310</v>
      </c>
      <c r="S121" s="57" t="s">
        <v>280</v>
      </c>
    </row>
    <row r="122" spans="1:19" ht="25">
      <c r="A122" s="57">
        <v>113</v>
      </c>
      <c r="B122" s="85" t="s">
        <v>565</v>
      </c>
      <c r="C122" s="85" t="s">
        <v>566</v>
      </c>
      <c r="D122" s="85" t="s">
        <v>565</v>
      </c>
      <c r="E122" s="57" t="s">
        <v>321</v>
      </c>
      <c r="F122" s="57" t="s">
        <v>286</v>
      </c>
      <c r="G122" s="57" t="s">
        <v>271</v>
      </c>
      <c r="H122" s="57" t="s">
        <v>322</v>
      </c>
      <c r="I122" s="57">
        <v>205</v>
      </c>
      <c r="J122" s="57" t="s">
        <v>558</v>
      </c>
      <c r="K122" s="89">
        <v>0.99</v>
      </c>
      <c r="L122" s="90">
        <v>0.01</v>
      </c>
      <c r="M122" s="57" t="s">
        <v>275</v>
      </c>
      <c r="N122" s="57" t="s">
        <v>102</v>
      </c>
      <c r="O122" s="91" t="s">
        <v>276</v>
      </c>
      <c r="P122" s="57" t="s">
        <v>277</v>
      </c>
      <c r="Q122" s="57" t="s">
        <v>278</v>
      </c>
      <c r="R122" s="57" t="s">
        <v>310</v>
      </c>
      <c r="S122" s="57" t="s">
        <v>280</v>
      </c>
    </row>
    <row r="123" spans="1:19" ht="25">
      <c r="A123" s="57">
        <v>114</v>
      </c>
      <c r="B123" s="85" t="s">
        <v>567</v>
      </c>
      <c r="C123" s="85" t="s">
        <v>568</v>
      </c>
      <c r="D123" s="85" t="s">
        <v>567</v>
      </c>
      <c r="E123" s="57" t="s">
        <v>321</v>
      </c>
      <c r="F123" s="57" t="s">
        <v>286</v>
      </c>
      <c r="G123" s="57" t="s">
        <v>271</v>
      </c>
      <c r="H123" s="57" t="s">
        <v>322</v>
      </c>
      <c r="I123" s="57">
        <v>205</v>
      </c>
      <c r="J123" s="57" t="s">
        <v>558</v>
      </c>
      <c r="K123" s="89">
        <v>0.98</v>
      </c>
      <c r="L123" s="90">
        <v>0.02</v>
      </c>
      <c r="M123" s="57" t="s">
        <v>275</v>
      </c>
      <c r="N123" s="57" t="s">
        <v>102</v>
      </c>
      <c r="O123" s="91" t="s">
        <v>276</v>
      </c>
      <c r="P123" s="57" t="s">
        <v>277</v>
      </c>
      <c r="Q123" s="57" t="s">
        <v>278</v>
      </c>
      <c r="R123" s="57" t="s">
        <v>310</v>
      </c>
      <c r="S123" s="57" t="s">
        <v>280</v>
      </c>
    </row>
    <row r="124" spans="1:19" s="85" customFormat="1" ht="25">
      <c r="A124" s="57">
        <v>115</v>
      </c>
      <c r="B124" s="85" t="s">
        <v>569</v>
      </c>
      <c r="C124" s="85" t="s">
        <v>570</v>
      </c>
      <c r="D124" s="85" t="s">
        <v>380</v>
      </c>
      <c r="E124" s="85" t="s">
        <v>317</v>
      </c>
      <c r="F124" s="85" t="s">
        <v>286</v>
      </c>
      <c r="G124" s="85" t="s">
        <v>318</v>
      </c>
      <c r="H124" s="85">
        <v>2230010157</v>
      </c>
      <c r="I124" s="85">
        <v>2</v>
      </c>
      <c r="J124" s="85" t="s">
        <v>558</v>
      </c>
      <c r="K124" s="89">
        <v>0.95</v>
      </c>
      <c r="L124" s="90">
        <v>0.05</v>
      </c>
      <c r="M124" s="85" t="s">
        <v>275</v>
      </c>
      <c r="N124" s="85" t="s">
        <v>102</v>
      </c>
      <c r="O124" s="85" t="s">
        <v>20</v>
      </c>
      <c r="P124" s="85" t="s">
        <v>277</v>
      </c>
      <c r="Q124" s="85" t="s">
        <v>278</v>
      </c>
      <c r="R124" s="85" t="s">
        <v>310</v>
      </c>
      <c r="S124" s="57" t="s">
        <v>280</v>
      </c>
    </row>
    <row r="125" spans="1:19" ht="25">
      <c r="A125" s="57">
        <v>116</v>
      </c>
      <c r="B125" s="85" t="s">
        <v>571</v>
      </c>
      <c r="C125" s="85" t="s">
        <v>572</v>
      </c>
      <c r="D125" s="85" t="s">
        <v>571</v>
      </c>
      <c r="E125" s="57" t="s">
        <v>269</v>
      </c>
      <c r="F125" s="57" t="s">
        <v>286</v>
      </c>
      <c r="G125" s="57" t="s">
        <v>271</v>
      </c>
      <c r="H125" s="46" t="s">
        <v>272</v>
      </c>
      <c r="I125" s="57">
        <v>6</v>
      </c>
      <c r="J125" s="95">
        <v>45834</v>
      </c>
      <c r="K125" s="89">
        <v>0.99</v>
      </c>
      <c r="L125" s="90">
        <v>0.01</v>
      </c>
      <c r="M125" s="57" t="s">
        <v>275</v>
      </c>
      <c r="N125" s="57" t="s">
        <v>102</v>
      </c>
      <c r="O125" s="91" t="s">
        <v>276</v>
      </c>
      <c r="P125" s="57" t="s">
        <v>277</v>
      </c>
      <c r="Q125" s="57" t="s">
        <v>278</v>
      </c>
      <c r="R125" s="57" t="s">
        <v>310</v>
      </c>
      <c r="S125" s="57" t="s">
        <v>280</v>
      </c>
    </row>
    <row r="126" spans="1:19" ht="25">
      <c r="A126" s="57">
        <v>117</v>
      </c>
      <c r="B126" s="85" t="s">
        <v>573</v>
      </c>
      <c r="C126" s="85" t="s">
        <v>574</v>
      </c>
      <c r="D126" s="85" t="s">
        <v>573</v>
      </c>
      <c r="E126" s="57" t="s">
        <v>321</v>
      </c>
      <c r="F126" s="57" t="s">
        <v>286</v>
      </c>
      <c r="G126" s="57" t="s">
        <v>271</v>
      </c>
      <c r="H126" s="57" t="s">
        <v>322</v>
      </c>
      <c r="I126" s="57">
        <v>205</v>
      </c>
      <c r="J126" s="57" t="s">
        <v>558</v>
      </c>
      <c r="K126" s="89">
        <v>0.99</v>
      </c>
      <c r="L126" s="90">
        <v>0.01</v>
      </c>
      <c r="M126" s="57" t="s">
        <v>275</v>
      </c>
      <c r="N126" s="57" t="s">
        <v>102</v>
      </c>
      <c r="O126" s="91" t="s">
        <v>276</v>
      </c>
      <c r="P126" s="57" t="s">
        <v>277</v>
      </c>
      <c r="Q126" s="57" t="s">
        <v>278</v>
      </c>
      <c r="R126" s="57" t="s">
        <v>310</v>
      </c>
      <c r="S126" s="57" t="s">
        <v>280</v>
      </c>
    </row>
    <row r="127" spans="1:19" ht="25">
      <c r="A127" s="57">
        <v>118</v>
      </c>
      <c r="B127" s="85" t="s">
        <v>575</v>
      </c>
      <c r="C127" s="85" t="s">
        <v>576</v>
      </c>
      <c r="D127" s="85" t="s">
        <v>577</v>
      </c>
      <c r="E127" s="93" t="s">
        <v>292</v>
      </c>
      <c r="F127" s="88" t="s">
        <v>286</v>
      </c>
      <c r="G127" s="57" t="s">
        <v>293</v>
      </c>
      <c r="H127" s="57">
        <v>4920007127</v>
      </c>
      <c r="I127" s="57">
        <v>7</v>
      </c>
      <c r="J127" s="57" t="s">
        <v>294</v>
      </c>
      <c r="K127" s="89">
        <v>0.9</v>
      </c>
      <c r="L127" s="90">
        <v>0.1</v>
      </c>
      <c r="M127" s="57" t="s">
        <v>275</v>
      </c>
      <c r="N127" s="57" t="s">
        <v>102</v>
      </c>
      <c r="O127" s="91" t="s">
        <v>20</v>
      </c>
      <c r="P127" s="57" t="s">
        <v>277</v>
      </c>
      <c r="Q127" s="57" t="s">
        <v>278</v>
      </c>
      <c r="R127" s="57" t="s">
        <v>310</v>
      </c>
      <c r="S127" s="57" t="s">
        <v>280</v>
      </c>
    </row>
    <row r="128" spans="1:19" ht="25">
      <c r="A128" s="57">
        <v>119</v>
      </c>
      <c r="B128" s="85" t="s">
        <v>578</v>
      </c>
      <c r="C128" s="85" t="s">
        <v>579</v>
      </c>
      <c r="D128" s="46" t="s">
        <v>580</v>
      </c>
      <c r="E128" s="99" t="s">
        <v>317</v>
      </c>
      <c r="F128" s="100" t="s">
        <v>286</v>
      </c>
      <c r="G128" s="100" t="s">
        <v>318</v>
      </c>
      <c r="H128" s="100">
        <v>2230010157</v>
      </c>
      <c r="I128" s="100">
        <v>2</v>
      </c>
      <c r="J128" s="101">
        <v>45645</v>
      </c>
      <c r="K128" s="89">
        <v>0.9</v>
      </c>
      <c r="L128" s="90">
        <v>0.1</v>
      </c>
      <c r="M128" s="57" t="s">
        <v>275</v>
      </c>
      <c r="N128" s="57" t="s">
        <v>102</v>
      </c>
      <c r="O128" s="91" t="s">
        <v>20</v>
      </c>
      <c r="P128" s="57" t="s">
        <v>277</v>
      </c>
      <c r="Q128" s="57" t="s">
        <v>278</v>
      </c>
      <c r="R128" s="57" t="s">
        <v>310</v>
      </c>
      <c r="S128" s="57" t="s">
        <v>280</v>
      </c>
    </row>
    <row r="129" spans="1:19" ht="37.5">
      <c r="A129" s="57">
        <v>120</v>
      </c>
      <c r="B129" s="85" t="s">
        <v>581</v>
      </c>
      <c r="C129" s="85" t="s">
        <v>582</v>
      </c>
      <c r="D129" s="46" t="s">
        <v>580</v>
      </c>
      <c r="E129" s="99" t="s">
        <v>317</v>
      </c>
      <c r="F129" s="100" t="s">
        <v>286</v>
      </c>
      <c r="G129" s="100" t="s">
        <v>318</v>
      </c>
      <c r="H129" s="100">
        <v>2230010157</v>
      </c>
      <c r="I129" s="100">
        <v>2</v>
      </c>
      <c r="J129" s="101">
        <v>45645</v>
      </c>
      <c r="K129" s="89">
        <v>0.9</v>
      </c>
      <c r="L129" s="90">
        <v>0.1</v>
      </c>
      <c r="M129" s="57" t="s">
        <v>275</v>
      </c>
      <c r="N129" s="57" t="s">
        <v>102</v>
      </c>
      <c r="O129" s="91" t="s">
        <v>20</v>
      </c>
      <c r="P129" s="57" t="s">
        <v>277</v>
      </c>
      <c r="Q129" s="57" t="s">
        <v>278</v>
      </c>
      <c r="R129" s="57" t="s">
        <v>310</v>
      </c>
      <c r="S129" s="57" t="s">
        <v>280</v>
      </c>
    </row>
    <row r="130" spans="1:19" ht="37.5">
      <c r="A130" s="57">
        <v>121</v>
      </c>
      <c r="B130" s="85" t="s">
        <v>583</v>
      </c>
      <c r="C130" s="85" t="s">
        <v>584</v>
      </c>
      <c r="D130" s="85" t="s">
        <v>585</v>
      </c>
      <c r="E130" s="57" t="s">
        <v>269</v>
      </c>
      <c r="F130" s="57" t="s">
        <v>286</v>
      </c>
      <c r="G130" s="57" t="s">
        <v>271</v>
      </c>
      <c r="H130" s="46" t="s">
        <v>272</v>
      </c>
      <c r="I130" s="57">
        <v>7</v>
      </c>
      <c r="J130" s="95">
        <v>45834</v>
      </c>
      <c r="K130" s="89">
        <v>0.9</v>
      </c>
      <c r="L130" s="90">
        <v>0.1</v>
      </c>
      <c r="M130" s="57" t="s">
        <v>275</v>
      </c>
      <c r="N130" s="57" t="s">
        <v>102</v>
      </c>
      <c r="O130" s="91" t="s">
        <v>20</v>
      </c>
      <c r="P130" s="57" t="s">
        <v>277</v>
      </c>
      <c r="Q130" s="57" t="s">
        <v>278</v>
      </c>
      <c r="R130" s="57" t="s">
        <v>310</v>
      </c>
      <c r="S130" s="57" t="s">
        <v>280</v>
      </c>
    </row>
    <row r="131" spans="1:19" ht="25">
      <c r="A131" s="57">
        <v>122</v>
      </c>
      <c r="B131" s="85" t="s">
        <v>586</v>
      </c>
      <c r="C131" s="85" t="s">
        <v>587</v>
      </c>
      <c r="D131" s="85" t="s">
        <v>586</v>
      </c>
      <c r="E131" s="57" t="s">
        <v>321</v>
      </c>
      <c r="F131" s="57" t="s">
        <v>286</v>
      </c>
      <c r="G131" s="57" t="s">
        <v>271</v>
      </c>
      <c r="H131" s="57" t="s">
        <v>322</v>
      </c>
      <c r="I131" s="57">
        <v>205</v>
      </c>
      <c r="J131" s="57" t="s">
        <v>558</v>
      </c>
      <c r="K131" s="89">
        <v>0.98</v>
      </c>
      <c r="L131" s="90">
        <v>0.02</v>
      </c>
      <c r="M131" s="57" t="s">
        <v>275</v>
      </c>
      <c r="N131" s="57" t="s">
        <v>102</v>
      </c>
      <c r="O131" s="91" t="s">
        <v>276</v>
      </c>
      <c r="P131" s="57" t="s">
        <v>277</v>
      </c>
      <c r="Q131" s="57" t="s">
        <v>278</v>
      </c>
      <c r="R131" s="57" t="s">
        <v>310</v>
      </c>
      <c r="S131" s="57" t="s">
        <v>280</v>
      </c>
    </row>
    <row r="132" spans="1:19">
      <c r="A132" s="57">
        <v>123</v>
      </c>
      <c r="B132" s="57" t="s">
        <v>588</v>
      </c>
      <c r="C132" s="57" t="s">
        <v>589</v>
      </c>
      <c r="D132" s="57" t="s">
        <v>590</v>
      </c>
      <c r="E132" s="85" t="s">
        <v>317</v>
      </c>
      <c r="F132" s="85" t="s">
        <v>286</v>
      </c>
      <c r="G132" s="85" t="s">
        <v>318</v>
      </c>
      <c r="H132" s="85">
        <v>2230010157</v>
      </c>
      <c r="I132" s="85">
        <v>2</v>
      </c>
      <c r="J132" s="85" t="s">
        <v>558</v>
      </c>
      <c r="K132" s="89">
        <v>0.98</v>
      </c>
      <c r="L132" s="90">
        <v>0.02</v>
      </c>
      <c r="M132" s="57" t="s">
        <v>275</v>
      </c>
      <c r="N132" s="57" t="s">
        <v>102</v>
      </c>
      <c r="O132" s="57" t="s">
        <v>276</v>
      </c>
      <c r="P132" s="57" t="s">
        <v>277</v>
      </c>
      <c r="Q132" s="57" t="s">
        <v>278</v>
      </c>
      <c r="R132" s="57" t="s">
        <v>310</v>
      </c>
      <c r="S132" s="57" t="s">
        <v>280</v>
      </c>
    </row>
    <row r="133" spans="1:19" ht="25">
      <c r="A133" s="57">
        <v>124</v>
      </c>
      <c r="B133" s="85" t="s">
        <v>591</v>
      </c>
      <c r="C133" s="85" t="s">
        <v>592</v>
      </c>
      <c r="D133" s="85" t="s">
        <v>593</v>
      </c>
      <c r="E133" s="57" t="s">
        <v>269</v>
      </c>
      <c r="F133" s="57" t="s">
        <v>286</v>
      </c>
      <c r="G133" s="57" t="s">
        <v>271</v>
      </c>
      <c r="H133" s="46" t="s">
        <v>272</v>
      </c>
      <c r="I133" s="57">
        <v>7</v>
      </c>
      <c r="J133" s="95">
        <v>45834</v>
      </c>
      <c r="K133" s="89">
        <v>0.9</v>
      </c>
      <c r="L133" s="90">
        <v>0.1</v>
      </c>
      <c r="M133" s="57" t="s">
        <v>275</v>
      </c>
      <c r="N133" s="57" t="s">
        <v>102</v>
      </c>
      <c r="O133" s="91" t="s">
        <v>20</v>
      </c>
      <c r="P133" s="57" t="s">
        <v>277</v>
      </c>
      <c r="Q133" s="57" t="s">
        <v>278</v>
      </c>
      <c r="R133" s="57" t="s">
        <v>310</v>
      </c>
      <c r="S133" s="57" t="s">
        <v>280</v>
      </c>
    </row>
    <row r="134" spans="1:19" ht="25">
      <c r="A134" s="57">
        <v>125</v>
      </c>
      <c r="B134" s="85" t="s">
        <v>594</v>
      </c>
      <c r="C134" s="85" t="s">
        <v>595</v>
      </c>
      <c r="D134" s="46" t="s">
        <v>580</v>
      </c>
      <c r="E134" s="99" t="s">
        <v>317</v>
      </c>
      <c r="F134" s="100" t="s">
        <v>286</v>
      </c>
      <c r="G134" s="100" t="s">
        <v>318</v>
      </c>
      <c r="H134" s="100">
        <v>2230010157</v>
      </c>
      <c r="I134" s="100">
        <v>2</v>
      </c>
      <c r="J134" s="101">
        <v>45645</v>
      </c>
      <c r="K134" s="89">
        <v>0.9</v>
      </c>
      <c r="L134" s="90">
        <v>0.1</v>
      </c>
      <c r="M134" s="57" t="s">
        <v>275</v>
      </c>
      <c r="N134" s="57" t="s">
        <v>102</v>
      </c>
      <c r="O134" s="91" t="s">
        <v>20</v>
      </c>
      <c r="P134" s="57" t="s">
        <v>277</v>
      </c>
      <c r="Q134" s="57" t="s">
        <v>278</v>
      </c>
      <c r="R134" s="57" t="s">
        <v>310</v>
      </c>
      <c r="S134" s="57" t="s">
        <v>280</v>
      </c>
    </row>
    <row r="135" spans="1:19" ht="15.5">
      <c r="A135" s="57">
        <v>126</v>
      </c>
      <c r="B135" s="85" t="s">
        <v>596</v>
      </c>
      <c r="C135" s="85" t="s">
        <v>597</v>
      </c>
      <c r="D135" s="85" t="s">
        <v>596</v>
      </c>
      <c r="E135" s="57" t="s">
        <v>269</v>
      </c>
      <c r="F135" s="57" t="s">
        <v>286</v>
      </c>
      <c r="G135" s="57" t="s">
        <v>271</v>
      </c>
      <c r="H135" s="46" t="s">
        <v>272</v>
      </c>
      <c r="I135" s="57">
        <v>7</v>
      </c>
      <c r="J135" s="95">
        <v>45834</v>
      </c>
      <c r="K135" s="89">
        <v>0.98</v>
      </c>
      <c r="L135" s="90">
        <v>0.02</v>
      </c>
      <c r="M135" s="57" t="s">
        <v>275</v>
      </c>
      <c r="N135" s="57" t="s">
        <v>102</v>
      </c>
      <c r="O135" s="91" t="s">
        <v>276</v>
      </c>
      <c r="P135" s="57" t="s">
        <v>277</v>
      </c>
      <c r="Q135" s="57" t="s">
        <v>278</v>
      </c>
      <c r="R135" s="57" t="s">
        <v>310</v>
      </c>
      <c r="S135" s="57" t="s">
        <v>280</v>
      </c>
    </row>
    <row r="136" spans="1:19" ht="25">
      <c r="A136" s="57">
        <v>127</v>
      </c>
      <c r="B136" s="85" t="s">
        <v>598</v>
      </c>
      <c r="C136" s="85" t="s">
        <v>599</v>
      </c>
      <c r="D136" s="85" t="s">
        <v>598</v>
      </c>
      <c r="E136" s="93" t="s">
        <v>292</v>
      </c>
      <c r="F136" s="88" t="s">
        <v>286</v>
      </c>
      <c r="G136" s="57" t="s">
        <v>293</v>
      </c>
      <c r="H136" s="57">
        <v>4920007127</v>
      </c>
      <c r="I136" s="57">
        <v>7</v>
      </c>
      <c r="J136" s="57" t="s">
        <v>294</v>
      </c>
      <c r="K136" s="89">
        <v>0.99</v>
      </c>
      <c r="L136" s="90">
        <v>0.01</v>
      </c>
      <c r="M136" s="57" t="s">
        <v>275</v>
      </c>
      <c r="N136" s="57" t="s">
        <v>102</v>
      </c>
      <c r="O136" s="91" t="s">
        <v>276</v>
      </c>
      <c r="P136" s="57" t="s">
        <v>277</v>
      </c>
      <c r="Q136" s="57" t="s">
        <v>278</v>
      </c>
      <c r="R136" s="57" t="s">
        <v>310</v>
      </c>
      <c r="S136" s="57" t="s">
        <v>280</v>
      </c>
    </row>
    <row r="137" spans="1:19" ht="15.5">
      <c r="A137" s="57">
        <v>128</v>
      </c>
      <c r="B137" s="85" t="s">
        <v>600</v>
      </c>
      <c r="C137" s="85" t="s">
        <v>601</v>
      </c>
      <c r="D137" s="85" t="s">
        <v>600</v>
      </c>
      <c r="E137" s="93" t="s">
        <v>292</v>
      </c>
      <c r="F137" s="88" t="s">
        <v>286</v>
      </c>
      <c r="G137" s="57" t="s">
        <v>293</v>
      </c>
      <c r="H137" s="57">
        <v>4920007127</v>
      </c>
      <c r="I137" s="57">
        <v>7</v>
      </c>
      <c r="J137" s="57" t="s">
        <v>602</v>
      </c>
      <c r="K137" s="89">
        <v>1</v>
      </c>
      <c r="L137" s="90" t="s">
        <v>274</v>
      </c>
      <c r="M137" s="57" t="s">
        <v>275</v>
      </c>
      <c r="N137" s="57" t="s">
        <v>102</v>
      </c>
      <c r="O137" s="91" t="s">
        <v>276</v>
      </c>
      <c r="P137" s="57" t="s">
        <v>277</v>
      </c>
      <c r="Q137" s="57" t="s">
        <v>278</v>
      </c>
      <c r="R137" s="57" t="s">
        <v>310</v>
      </c>
      <c r="S137" s="57" t="s">
        <v>280</v>
      </c>
    </row>
    <row r="138" spans="1:19" ht="25">
      <c r="A138" s="57">
        <v>129</v>
      </c>
      <c r="B138" s="85" t="s">
        <v>603</v>
      </c>
      <c r="C138" s="85" t="s">
        <v>604</v>
      </c>
      <c r="D138" s="85" t="s">
        <v>603</v>
      </c>
      <c r="E138" s="57" t="s">
        <v>321</v>
      </c>
      <c r="F138" s="57" t="s">
        <v>286</v>
      </c>
      <c r="G138" s="57" t="s">
        <v>271</v>
      </c>
      <c r="H138" s="57" t="s">
        <v>322</v>
      </c>
      <c r="I138" s="57">
        <v>236</v>
      </c>
      <c r="J138" s="57" t="s">
        <v>558</v>
      </c>
      <c r="K138" s="89">
        <v>0.97</v>
      </c>
      <c r="L138" s="90">
        <v>0.03</v>
      </c>
      <c r="M138" s="57" t="s">
        <v>275</v>
      </c>
      <c r="N138" s="57" t="s">
        <v>102</v>
      </c>
      <c r="O138" s="91" t="s">
        <v>276</v>
      </c>
      <c r="P138" s="57" t="s">
        <v>277</v>
      </c>
      <c r="Q138" s="57" t="s">
        <v>278</v>
      </c>
      <c r="R138" s="57" t="s">
        <v>310</v>
      </c>
      <c r="S138" s="57" t="s">
        <v>280</v>
      </c>
    </row>
    <row r="139" spans="1:19" s="85" customFormat="1" ht="50">
      <c r="A139" s="57">
        <v>130</v>
      </c>
      <c r="B139" s="85" t="s">
        <v>605</v>
      </c>
      <c r="C139" s="85" t="s">
        <v>606</v>
      </c>
      <c r="D139" s="85" t="s">
        <v>607</v>
      </c>
      <c r="E139" s="85" t="s">
        <v>346</v>
      </c>
      <c r="F139" s="85" t="s">
        <v>286</v>
      </c>
      <c r="G139" s="85" t="s">
        <v>271</v>
      </c>
      <c r="H139" s="85" t="s">
        <v>347</v>
      </c>
      <c r="I139" s="97">
        <v>6</v>
      </c>
      <c r="J139" s="85" t="s">
        <v>348</v>
      </c>
      <c r="K139" s="89">
        <v>0.98</v>
      </c>
      <c r="L139" s="89">
        <v>0.02</v>
      </c>
      <c r="M139" s="85" t="s">
        <v>275</v>
      </c>
      <c r="N139" s="85" t="s">
        <v>102</v>
      </c>
      <c r="O139" s="85" t="s">
        <v>276</v>
      </c>
      <c r="P139" s="85" t="s">
        <v>277</v>
      </c>
      <c r="Q139" s="85" t="s">
        <v>278</v>
      </c>
      <c r="R139" s="85" t="s">
        <v>310</v>
      </c>
      <c r="S139" s="57" t="s">
        <v>280</v>
      </c>
    </row>
    <row r="140" spans="1:19" ht="25">
      <c r="A140" s="57">
        <v>131</v>
      </c>
      <c r="B140" s="85" t="s">
        <v>608</v>
      </c>
      <c r="C140" s="85" t="s">
        <v>609</v>
      </c>
      <c r="D140" s="85" t="s">
        <v>608</v>
      </c>
      <c r="E140" s="57" t="s">
        <v>321</v>
      </c>
      <c r="F140" s="57" t="s">
        <v>286</v>
      </c>
      <c r="G140" s="57" t="s">
        <v>271</v>
      </c>
      <c r="H140" s="57" t="s">
        <v>322</v>
      </c>
      <c r="I140" s="57">
        <v>236</v>
      </c>
      <c r="J140" s="57" t="s">
        <v>558</v>
      </c>
      <c r="K140" s="89">
        <v>0.98</v>
      </c>
      <c r="L140" s="89">
        <v>0.02</v>
      </c>
      <c r="M140" s="57" t="s">
        <v>275</v>
      </c>
      <c r="N140" s="57" t="s">
        <v>102</v>
      </c>
      <c r="O140" s="91" t="s">
        <v>276</v>
      </c>
      <c r="P140" s="57" t="s">
        <v>277</v>
      </c>
      <c r="Q140" s="57" t="s">
        <v>278</v>
      </c>
      <c r="R140" s="57" t="s">
        <v>310</v>
      </c>
      <c r="S140" s="57" t="s">
        <v>280</v>
      </c>
    </row>
    <row r="141" spans="1:19" ht="25">
      <c r="A141" s="57">
        <v>132</v>
      </c>
      <c r="B141" s="85" t="s">
        <v>610</v>
      </c>
      <c r="C141" s="85" t="s">
        <v>611</v>
      </c>
      <c r="D141" s="85" t="s">
        <v>610</v>
      </c>
      <c r="E141" s="57" t="s">
        <v>269</v>
      </c>
      <c r="F141" s="57" t="s">
        <v>286</v>
      </c>
      <c r="G141" s="57" t="s">
        <v>271</v>
      </c>
      <c r="H141" s="46" t="s">
        <v>272</v>
      </c>
      <c r="I141" s="57">
        <v>7</v>
      </c>
      <c r="J141" s="95">
        <v>45834</v>
      </c>
      <c r="K141" s="89">
        <v>0.97</v>
      </c>
      <c r="L141" s="89">
        <v>0.03</v>
      </c>
      <c r="M141" s="57" t="s">
        <v>275</v>
      </c>
      <c r="N141" s="57" t="s">
        <v>102</v>
      </c>
      <c r="O141" s="91" t="s">
        <v>276</v>
      </c>
      <c r="P141" s="57" t="s">
        <v>277</v>
      </c>
      <c r="Q141" s="57" t="s">
        <v>278</v>
      </c>
      <c r="R141" s="57" t="s">
        <v>310</v>
      </c>
      <c r="S141" s="57" t="s">
        <v>280</v>
      </c>
    </row>
    <row r="142" spans="1:19" ht="25">
      <c r="A142" s="57">
        <v>133</v>
      </c>
      <c r="B142" s="85" t="s">
        <v>612</v>
      </c>
      <c r="C142" s="85" t="s">
        <v>613</v>
      </c>
      <c r="D142" s="85" t="s">
        <v>612</v>
      </c>
      <c r="E142" s="57" t="s">
        <v>614</v>
      </c>
      <c r="F142" s="88" t="s">
        <v>286</v>
      </c>
      <c r="G142" s="57" t="s">
        <v>271</v>
      </c>
      <c r="H142" s="57" t="s">
        <v>615</v>
      </c>
      <c r="I142" s="57">
        <v>240</v>
      </c>
      <c r="J142" s="57" t="s">
        <v>616</v>
      </c>
      <c r="K142" s="89">
        <v>0.95</v>
      </c>
      <c r="L142" s="89">
        <v>0.05</v>
      </c>
      <c r="M142" s="57" t="s">
        <v>275</v>
      </c>
      <c r="N142" s="57" t="s">
        <v>102</v>
      </c>
      <c r="O142" s="91" t="s">
        <v>276</v>
      </c>
      <c r="P142" s="57" t="s">
        <v>277</v>
      </c>
      <c r="Q142" s="57" t="s">
        <v>278</v>
      </c>
      <c r="R142" s="57" t="s">
        <v>310</v>
      </c>
      <c r="S142" s="57" t="s">
        <v>280</v>
      </c>
    </row>
    <row r="143" spans="1:19" ht="25">
      <c r="A143" s="57">
        <v>134</v>
      </c>
      <c r="B143" s="85" t="s">
        <v>617</v>
      </c>
      <c r="C143" s="85" t="s">
        <v>618</v>
      </c>
      <c r="D143" s="85" t="s">
        <v>617</v>
      </c>
      <c r="E143" s="57" t="s">
        <v>363</v>
      </c>
      <c r="F143" s="88" t="s">
        <v>286</v>
      </c>
      <c r="G143" s="57" t="s">
        <v>271</v>
      </c>
      <c r="H143" s="57" t="s">
        <v>364</v>
      </c>
      <c r="I143" s="57">
        <v>37</v>
      </c>
      <c r="J143" s="57" t="s">
        <v>365</v>
      </c>
      <c r="K143" s="89">
        <v>0.98</v>
      </c>
      <c r="L143" s="89">
        <v>0.02</v>
      </c>
      <c r="M143" s="57" t="s">
        <v>275</v>
      </c>
      <c r="N143" s="57" t="s">
        <v>102</v>
      </c>
      <c r="O143" s="91" t="s">
        <v>276</v>
      </c>
      <c r="P143" s="57" t="s">
        <v>277</v>
      </c>
      <c r="Q143" s="57" t="s">
        <v>278</v>
      </c>
      <c r="R143" s="57" t="s">
        <v>310</v>
      </c>
      <c r="S143" s="57" t="s">
        <v>280</v>
      </c>
    </row>
    <row r="144" spans="1:19" s="85" customFormat="1" ht="25">
      <c r="A144" s="57">
        <v>135</v>
      </c>
      <c r="B144" s="85" t="s">
        <v>619</v>
      </c>
      <c r="C144" s="85" t="s">
        <v>620</v>
      </c>
      <c r="D144" s="85" t="s">
        <v>621</v>
      </c>
      <c r="E144" s="57" t="s">
        <v>321</v>
      </c>
      <c r="F144" s="57" t="s">
        <v>286</v>
      </c>
      <c r="G144" s="57" t="s">
        <v>271</v>
      </c>
      <c r="H144" s="57" t="s">
        <v>322</v>
      </c>
      <c r="I144" s="85">
        <v>4</v>
      </c>
      <c r="J144" s="85" t="s">
        <v>348</v>
      </c>
      <c r="K144" s="89">
        <v>0.97</v>
      </c>
      <c r="L144" s="89">
        <v>0.03</v>
      </c>
      <c r="M144" s="85" t="s">
        <v>275</v>
      </c>
      <c r="N144" s="85" t="s">
        <v>102</v>
      </c>
      <c r="O144" s="85" t="s">
        <v>276</v>
      </c>
      <c r="P144" s="85" t="s">
        <v>277</v>
      </c>
      <c r="Q144" s="85" t="s">
        <v>278</v>
      </c>
      <c r="R144" s="85" t="s">
        <v>310</v>
      </c>
      <c r="S144" s="57" t="s">
        <v>280</v>
      </c>
    </row>
    <row r="145" spans="1:19" ht="15.5">
      <c r="A145" s="57">
        <v>136</v>
      </c>
      <c r="B145" s="85" t="s">
        <v>622</v>
      </c>
      <c r="C145" s="85" t="s">
        <v>623</v>
      </c>
      <c r="D145" s="85" t="s">
        <v>622</v>
      </c>
      <c r="E145" s="57" t="s">
        <v>321</v>
      </c>
      <c r="F145" s="57" t="s">
        <v>286</v>
      </c>
      <c r="G145" s="57" t="s">
        <v>271</v>
      </c>
      <c r="H145" s="57" t="s">
        <v>322</v>
      </c>
      <c r="I145" s="57">
        <v>236</v>
      </c>
      <c r="J145" s="57" t="s">
        <v>558</v>
      </c>
      <c r="K145" s="89">
        <v>0.99</v>
      </c>
      <c r="L145" s="90">
        <v>0.01</v>
      </c>
      <c r="M145" s="57" t="s">
        <v>275</v>
      </c>
      <c r="N145" s="57" t="s">
        <v>102</v>
      </c>
      <c r="O145" s="91" t="s">
        <v>276</v>
      </c>
      <c r="P145" s="57" t="s">
        <v>277</v>
      </c>
      <c r="Q145" s="57" t="s">
        <v>278</v>
      </c>
      <c r="R145" s="57" t="s">
        <v>310</v>
      </c>
      <c r="S145" s="57" t="s">
        <v>280</v>
      </c>
    </row>
    <row r="146" spans="1:19" ht="25">
      <c r="A146" s="57">
        <v>137</v>
      </c>
      <c r="B146" s="85" t="s">
        <v>624</v>
      </c>
      <c r="C146" s="85" t="s">
        <v>625</v>
      </c>
      <c r="D146" s="85" t="s">
        <v>624</v>
      </c>
      <c r="E146" s="57" t="s">
        <v>321</v>
      </c>
      <c r="F146" s="57" t="s">
        <v>286</v>
      </c>
      <c r="G146" s="57" t="s">
        <v>271</v>
      </c>
      <c r="H146" s="57" t="s">
        <v>322</v>
      </c>
      <c r="I146" s="57">
        <v>236</v>
      </c>
      <c r="J146" s="57" t="s">
        <v>558</v>
      </c>
      <c r="K146" s="89">
        <v>0.9</v>
      </c>
      <c r="L146" s="90">
        <v>0.1</v>
      </c>
      <c r="M146" s="57" t="s">
        <v>275</v>
      </c>
      <c r="N146" s="57" t="s">
        <v>102</v>
      </c>
      <c r="O146" s="91" t="s">
        <v>276</v>
      </c>
      <c r="P146" s="57" t="s">
        <v>277</v>
      </c>
      <c r="Q146" s="57" t="s">
        <v>278</v>
      </c>
      <c r="R146" s="57" t="s">
        <v>310</v>
      </c>
      <c r="S146" s="57" t="s">
        <v>280</v>
      </c>
    </row>
    <row r="147" spans="1:19" ht="15.5">
      <c r="A147" s="57">
        <v>138</v>
      </c>
      <c r="B147" s="85" t="s">
        <v>626</v>
      </c>
      <c r="C147" s="85" t="s">
        <v>627</v>
      </c>
      <c r="D147" s="85" t="s">
        <v>626</v>
      </c>
      <c r="E147" s="93" t="s">
        <v>269</v>
      </c>
      <c r="F147" s="88" t="s">
        <v>286</v>
      </c>
      <c r="G147" s="57" t="s">
        <v>298</v>
      </c>
      <c r="H147" s="57">
        <v>4920006139</v>
      </c>
      <c r="I147" s="57">
        <v>10</v>
      </c>
      <c r="J147" s="57" t="s">
        <v>273</v>
      </c>
      <c r="K147" s="89">
        <v>0.96</v>
      </c>
      <c r="L147" s="90">
        <v>0.04</v>
      </c>
      <c r="M147" s="57" t="s">
        <v>275</v>
      </c>
      <c r="N147" s="57" t="s">
        <v>102</v>
      </c>
      <c r="O147" s="91" t="s">
        <v>276</v>
      </c>
      <c r="P147" s="57" t="s">
        <v>277</v>
      </c>
      <c r="Q147" s="57" t="s">
        <v>278</v>
      </c>
      <c r="R147" s="57" t="s">
        <v>310</v>
      </c>
      <c r="S147" s="57" t="s">
        <v>280</v>
      </c>
    </row>
    <row r="148" spans="1:19" ht="15.5">
      <c r="A148" s="57">
        <v>139</v>
      </c>
      <c r="B148" s="85" t="s">
        <v>628</v>
      </c>
      <c r="C148" s="85" t="s">
        <v>629</v>
      </c>
      <c r="D148" s="85" t="s">
        <v>630</v>
      </c>
      <c r="E148" s="93" t="s">
        <v>269</v>
      </c>
      <c r="F148" s="88" t="s">
        <v>286</v>
      </c>
      <c r="G148" s="57" t="s">
        <v>298</v>
      </c>
      <c r="H148" s="57">
        <v>4920006139</v>
      </c>
      <c r="I148" s="57">
        <v>10</v>
      </c>
      <c r="J148" s="57" t="s">
        <v>273</v>
      </c>
      <c r="K148" s="89">
        <v>0.9</v>
      </c>
      <c r="L148" s="90">
        <v>0.1</v>
      </c>
      <c r="M148" s="57" t="s">
        <v>275</v>
      </c>
      <c r="N148" s="57" t="s">
        <v>102</v>
      </c>
      <c r="O148" s="91" t="s">
        <v>20</v>
      </c>
      <c r="P148" s="57" t="s">
        <v>277</v>
      </c>
      <c r="Q148" s="57" t="s">
        <v>278</v>
      </c>
      <c r="R148" s="57" t="s">
        <v>310</v>
      </c>
      <c r="S148" s="57" t="s">
        <v>280</v>
      </c>
    </row>
    <row r="149" spans="1:19" ht="15.5">
      <c r="A149" s="57">
        <v>140</v>
      </c>
      <c r="B149" s="85" t="s">
        <v>631</v>
      </c>
      <c r="C149" s="85" t="s">
        <v>632</v>
      </c>
      <c r="D149" s="85" t="s">
        <v>631</v>
      </c>
      <c r="E149" s="93" t="s">
        <v>269</v>
      </c>
      <c r="F149" s="88" t="s">
        <v>286</v>
      </c>
      <c r="G149" s="57" t="s">
        <v>298</v>
      </c>
      <c r="H149" s="57">
        <v>4920006139</v>
      </c>
      <c r="I149" s="57">
        <v>10</v>
      </c>
      <c r="J149" s="57" t="s">
        <v>273</v>
      </c>
      <c r="K149" s="89">
        <v>0.98</v>
      </c>
      <c r="L149" s="90">
        <v>0.02</v>
      </c>
      <c r="M149" s="57" t="s">
        <v>275</v>
      </c>
      <c r="N149" s="57" t="s">
        <v>102</v>
      </c>
      <c r="O149" s="91" t="s">
        <v>276</v>
      </c>
      <c r="P149" s="57" t="s">
        <v>277</v>
      </c>
      <c r="Q149" s="57" t="s">
        <v>278</v>
      </c>
      <c r="R149" s="57" t="s">
        <v>310</v>
      </c>
      <c r="S149" s="57" t="s">
        <v>280</v>
      </c>
    </row>
    <row r="150" spans="1:19" ht="37.5">
      <c r="A150" s="57">
        <v>141</v>
      </c>
      <c r="B150" s="85" t="s">
        <v>633</v>
      </c>
      <c r="C150" s="85" t="s">
        <v>634</v>
      </c>
      <c r="D150" s="85" t="s">
        <v>633</v>
      </c>
      <c r="E150" s="57" t="s">
        <v>338</v>
      </c>
      <c r="F150" s="88" t="s">
        <v>286</v>
      </c>
      <c r="G150" s="57" t="s">
        <v>271</v>
      </c>
      <c r="H150" s="57" t="s">
        <v>339</v>
      </c>
      <c r="I150" s="57">
        <v>30</v>
      </c>
      <c r="J150" s="96">
        <v>41944</v>
      </c>
      <c r="K150" s="89">
        <v>0.95</v>
      </c>
      <c r="L150" s="90">
        <v>0.05</v>
      </c>
      <c r="M150" s="57" t="s">
        <v>275</v>
      </c>
      <c r="N150" s="57" t="s">
        <v>102</v>
      </c>
      <c r="O150" s="91" t="s">
        <v>276</v>
      </c>
      <c r="P150" s="57" t="s">
        <v>277</v>
      </c>
      <c r="Q150" s="57" t="s">
        <v>278</v>
      </c>
      <c r="R150" s="57" t="s">
        <v>310</v>
      </c>
      <c r="S150" s="57" t="s">
        <v>280</v>
      </c>
    </row>
    <row r="151" spans="1:19" ht="15.5">
      <c r="A151" s="57">
        <v>142</v>
      </c>
      <c r="B151" s="85" t="s">
        <v>635</v>
      </c>
      <c r="C151" s="85" t="s">
        <v>636</v>
      </c>
      <c r="D151" s="85" t="s">
        <v>635</v>
      </c>
      <c r="E151" s="57" t="s">
        <v>338</v>
      </c>
      <c r="F151" s="88" t="s">
        <v>286</v>
      </c>
      <c r="G151" s="57" t="s">
        <v>271</v>
      </c>
      <c r="H151" s="57" t="s">
        <v>339</v>
      </c>
      <c r="I151" s="57">
        <v>30</v>
      </c>
      <c r="J151" s="96">
        <v>41944</v>
      </c>
      <c r="K151" s="89">
        <v>0.95</v>
      </c>
      <c r="L151" s="90">
        <v>0.05</v>
      </c>
      <c r="M151" s="57" t="s">
        <v>275</v>
      </c>
      <c r="N151" s="57" t="s">
        <v>102</v>
      </c>
      <c r="O151" s="91" t="s">
        <v>276</v>
      </c>
      <c r="P151" s="57" t="s">
        <v>277</v>
      </c>
      <c r="Q151" s="57" t="s">
        <v>278</v>
      </c>
      <c r="R151" s="57" t="s">
        <v>310</v>
      </c>
      <c r="S151" s="57" t="s">
        <v>280</v>
      </c>
    </row>
    <row r="152" spans="1:19" ht="15.5">
      <c r="A152" s="57">
        <v>143</v>
      </c>
      <c r="B152" s="85" t="s">
        <v>637</v>
      </c>
      <c r="C152" s="85" t="s">
        <v>638</v>
      </c>
      <c r="D152" s="85" t="s">
        <v>637</v>
      </c>
      <c r="E152" s="93" t="s">
        <v>292</v>
      </c>
      <c r="F152" s="88" t="s">
        <v>286</v>
      </c>
      <c r="G152" s="57" t="s">
        <v>293</v>
      </c>
      <c r="H152" s="57">
        <v>4920007127</v>
      </c>
      <c r="I152" s="57">
        <v>7</v>
      </c>
      <c r="J152" s="57" t="s">
        <v>294</v>
      </c>
      <c r="K152" s="89">
        <v>0.98</v>
      </c>
      <c r="L152" s="90">
        <v>0.02</v>
      </c>
      <c r="M152" s="57" t="s">
        <v>275</v>
      </c>
      <c r="N152" s="57" t="s">
        <v>102</v>
      </c>
      <c r="O152" s="91" t="s">
        <v>276</v>
      </c>
      <c r="P152" s="57" t="s">
        <v>277</v>
      </c>
      <c r="Q152" s="57" t="s">
        <v>278</v>
      </c>
      <c r="R152" s="57" t="s">
        <v>310</v>
      </c>
      <c r="S152" s="57" t="s">
        <v>280</v>
      </c>
    </row>
    <row r="153" spans="1:19" ht="25">
      <c r="A153" s="57">
        <v>144</v>
      </c>
      <c r="B153" s="85" t="s">
        <v>639</v>
      </c>
      <c r="C153" s="85" t="s">
        <v>640</v>
      </c>
      <c r="D153" s="85" t="s">
        <v>639</v>
      </c>
      <c r="E153" s="57" t="s">
        <v>321</v>
      </c>
      <c r="F153" s="57" t="s">
        <v>286</v>
      </c>
      <c r="G153" s="57" t="s">
        <v>271</v>
      </c>
      <c r="H153" s="57" t="s">
        <v>322</v>
      </c>
      <c r="I153" s="57">
        <v>236</v>
      </c>
      <c r="J153" s="57" t="s">
        <v>558</v>
      </c>
      <c r="K153" s="89">
        <v>1</v>
      </c>
      <c r="L153" s="90" t="s">
        <v>274</v>
      </c>
      <c r="M153" s="57" t="s">
        <v>275</v>
      </c>
      <c r="N153" s="57" t="s">
        <v>102</v>
      </c>
      <c r="O153" s="91" t="s">
        <v>276</v>
      </c>
      <c r="P153" s="57" t="s">
        <v>277</v>
      </c>
      <c r="Q153" s="57" t="s">
        <v>278</v>
      </c>
      <c r="R153" s="57" t="s">
        <v>310</v>
      </c>
      <c r="S153" s="57" t="s">
        <v>280</v>
      </c>
    </row>
    <row r="154" spans="1:19" ht="15.5">
      <c r="A154" s="57">
        <v>145</v>
      </c>
      <c r="B154" s="85" t="s">
        <v>641</v>
      </c>
      <c r="C154" s="85" t="s">
        <v>642</v>
      </c>
      <c r="D154" s="85" t="s">
        <v>641</v>
      </c>
      <c r="E154" s="57" t="s">
        <v>321</v>
      </c>
      <c r="F154" s="57" t="s">
        <v>286</v>
      </c>
      <c r="G154" s="57" t="s">
        <v>271</v>
      </c>
      <c r="H154" s="57" t="s">
        <v>322</v>
      </c>
      <c r="I154" s="57">
        <v>236</v>
      </c>
      <c r="J154" s="57" t="s">
        <v>558</v>
      </c>
      <c r="K154" s="89">
        <v>0.98</v>
      </c>
      <c r="L154" s="90">
        <v>0.02</v>
      </c>
      <c r="M154" s="57" t="s">
        <v>275</v>
      </c>
      <c r="N154" s="57" t="s">
        <v>102</v>
      </c>
      <c r="O154" s="91" t="s">
        <v>276</v>
      </c>
      <c r="P154" s="57" t="s">
        <v>277</v>
      </c>
      <c r="Q154" s="57" t="s">
        <v>278</v>
      </c>
      <c r="R154" s="57" t="s">
        <v>310</v>
      </c>
      <c r="S154" s="57" t="s">
        <v>280</v>
      </c>
    </row>
    <row r="155" spans="1:19" ht="15.5">
      <c r="A155" s="57">
        <v>146</v>
      </c>
      <c r="B155" s="85" t="s">
        <v>643</v>
      </c>
      <c r="C155" s="85" t="s">
        <v>644</v>
      </c>
      <c r="D155" s="85" t="s">
        <v>645</v>
      </c>
      <c r="E155" s="57" t="s">
        <v>269</v>
      </c>
      <c r="F155" s="57" t="s">
        <v>286</v>
      </c>
      <c r="G155" s="57" t="s">
        <v>271</v>
      </c>
      <c r="H155" s="46" t="s">
        <v>272</v>
      </c>
      <c r="I155" s="57">
        <v>8</v>
      </c>
      <c r="J155" s="95">
        <v>45834</v>
      </c>
      <c r="K155" s="89">
        <v>0.9</v>
      </c>
      <c r="L155" s="90">
        <v>0.1</v>
      </c>
      <c r="M155" s="57" t="s">
        <v>275</v>
      </c>
      <c r="N155" s="57" t="s">
        <v>102</v>
      </c>
      <c r="O155" s="91" t="s">
        <v>20</v>
      </c>
      <c r="P155" s="57" t="s">
        <v>277</v>
      </c>
      <c r="Q155" s="57" t="s">
        <v>278</v>
      </c>
      <c r="R155" s="57" t="s">
        <v>310</v>
      </c>
      <c r="S155" s="57" t="s">
        <v>280</v>
      </c>
    </row>
    <row r="156" spans="1:19" ht="15.5">
      <c r="A156" s="57">
        <v>147</v>
      </c>
      <c r="B156" s="85" t="s">
        <v>646</v>
      </c>
      <c r="C156" s="85" t="s">
        <v>647</v>
      </c>
      <c r="D156" s="85" t="s">
        <v>645</v>
      </c>
      <c r="E156" s="85" t="s">
        <v>346</v>
      </c>
      <c r="F156" s="85" t="s">
        <v>286</v>
      </c>
      <c r="G156" s="85" t="s">
        <v>271</v>
      </c>
      <c r="H156" s="85" t="s">
        <v>347</v>
      </c>
      <c r="I156" s="57">
        <v>9</v>
      </c>
      <c r="J156" s="85" t="s">
        <v>348</v>
      </c>
      <c r="K156" s="89">
        <v>0.9</v>
      </c>
      <c r="L156" s="90">
        <v>0.1</v>
      </c>
      <c r="M156" s="57" t="s">
        <v>275</v>
      </c>
      <c r="N156" s="57" t="s">
        <v>102</v>
      </c>
      <c r="O156" s="91" t="s">
        <v>20</v>
      </c>
      <c r="P156" s="57" t="s">
        <v>277</v>
      </c>
      <c r="Q156" s="57" t="s">
        <v>278</v>
      </c>
      <c r="R156" s="57" t="s">
        <v>310</v>
      </c>
      <c r="S156" s="57" t="s">
        <v>280</v>
      </c>
    </row>
    <row r="157" spans="1:19" ht="15.5">
      <c r="A157" s="57">
        <v>148</v>
      </c>
      <c r="B157" s="85" t="s">
        <v>648</v>
      </c>
      <c r="C157" s="85" t="s">
        <v>649</v>
      </c>
      <c r="D157" s="85" t="s">
        <v>648</v>
      </c>
      <c r="E157" s="57" t="s">
        <v>321</v>
      </c>
      <c r="F157" s="57" t="s">
        <v>286</v>
      </c>
      <c r="G157" s="57" t="s">
        <v>271</v>
      </c>
      <c r="H157" s="57" t="s">
        <v>322</v>
      </c>
      <c r="I157" s="57">
        <v>236</v>
      </c>
      <c r="J157" s="57" t="s">
        <v>558</v>
      </c>
      <c r="K157" s="89">
        <v>0.98</v>
      </c>
      <c r="L157" s="90">
        <v>0.02</v>
      </c>
      <c r="M157" s="57" t="s">
        <v>275</v>
      </c>
      <c r="N157" s="57" t="s">
        <v>102</v>
      </c>
      <c r="O157" s="91" t="s">
        <v>276</v>
      </c>
      <c r="P157" s="57" t="s">
        <v>277</v>
      </c>
      <c r="Q157" s="57" t="s">
        <v>278</v>
      </c>
      <c r="R157" s="57" t="s">
        <v>310</v>
      </c>
      <c r="S157" s="57" t="s">
        <v>280</v>
      </c>
    </row>
    <row r="158" spans="1:19" ht="15.5">
      <c r="A158" s="57">
        <v>149</v>
      </c>
      <c r="B158" s="85" t="s">
        <v>650</v>
      </c>
      <c r="C158" s="85" t="s">
        <v>651</v>
      </c>
      <c r="D158" s="85" t="s">
        <v>650</v>
      </c>
      <c r="E158" s="57" t="s">
        <v>321</v>
      </c>
      <c r="F158" s="57" t="s">
        <v>286</v>
      </c>
      <c r="G158" s="57" t="s">
        <v>271</v>
      </c>
      <c r="H158" s="57" t="s">
        <v>322</v>
      </c>
      <c r="I158" s="57">
        <v>236</v>
      </c>
      <c r="J158" s="57" t="s">
        <v>558</v>
      </c>
      <c r="K158" s="89">
        <v>1</v>
      </c>
      <c r="L158" s="90" t="s">
        <v>274</v>
      </c>
      <c r="M158" s="57" t="s">
        <v>275</v>
      </c>
      <c r="N158" s="57" t="s">
        <v>102</v>
      </c>
      <c r="O158" s="91" t="s">
        <v>276</v>
      </c>
      <c r="P158" s="57" t="s">
        <v>277</v>
      </c>
      <c r="Q158" s="57" t="s">
        <v>278</v>
      </c>
      <c r="R158" s="57" t="s">
        <v>310</v>
      </c>
      <c r="S158" s="57" t="s">
        <v>280</v>
      </c>
    </row>
    <row r="159" spans="1:19" ht="15.5">
      <c r="A159" s="57">
        <v>150</v>
      </c>
      <c r="B159" s="85" t="s">
        <v>652</v>
      </c>
      <c r="C159" s="85" t="s">
        <v>653</v>
      </c>
      <c r="D159" s="85" t="s">
        <v>652</v>
      </c>
      <c r="E159" s="57" t="s">
        <v>321</v>
      </c>
      <c r="F159" s="57" t="s">
        <v>286</v>
      </c>
      <c r="G159" s="57" t="s">
        <v>271</v>
      </c>
      <c r="H159" s="57" t="s">
        <v>322</v>
      </c>
      <c r="I159" s="57">
        <v>236</v>
      </c>
      <c r="J159" s="57" t="s">
        <v>558</v>
      </c>
      <c r="K159" s="89">
        <v>1</v>
      </c>
      <c r="L159" s="90" t="s">
        <v>274</v>
      </c>
      <c r="M159" s="57" t="s">
        <v>275</v>
      </c>
      <c r="N159" s="57" t="s">
        <v>102</v>
      </c>
      <c r="O159" s="91" t="s">
        <v>276</v>
      </c>
      <c r="P159" s="57" t="s">
        <v>277</v>
      </c>
      <c r="Q159" s="57" t="s">
        <v>278</v>
      </c>
      <c r="R159" s="57" t="s">
        <v>310</v>
      </c>
      <c r="S159" s="57" t="s">
        <v>280</v>
      </c>
    </row>
    <row r="160" spans="1:19" ht="25">
      <c r="A160" s="57">
        <v>151</v>
      </c>
      <c r="B160" s="85" t="s">
        <v>654</v>
      </c>
      <c r="C160" s="85" t="s">
        <v>655</v>
      </c>
      <c r="D160" s="85" t="s">
        <v>654</v>
      </c>
      <c r="E160" s="57" t="s">
        <v>321</v>
      </c>
      <c r="F160" s="57" t="s">
        <v>286</v>
      </c>
      <c r="G160" s="57" t="s">
        <v>271</v>
      </c>
      <c r="H160" s="57" t="s">
        <v>322</v>
      </c>
      <c r="I160" s="57">
        <v>236</v>
      </c>
      <c r="J160" s="57" t="s">
        <v>558</v>
      </c>
      <c r="K160" s="89">
        <v>0.99</v>
      </c>
      <c r="L160" s="90">
        <v>0.01</v>
      </c>
      <c r="M160" s="57" t="s">
        <v>275</v>
      </c>
      <c r="N160" s="57" t="s">
        <v>102</v>
      </c>
      <c r="O160" s="91" t="s">
        <v>276</v>
      </c>
      <c r="P160" s="57" t="s">
        <v>277</v>
      </c>
      <c r="Q160" s="57" t="s">
        <v>278</v>
      </c>
      <c r="R160" s="57" t="s">
        <v>310</v>
      </c>
      <c r="S160" s="57" t="s">
        <v>280</v>
      </c>
    </row>
    <row r="161" spans="1:19" ht="25">
      <c r="A161" s="57">
        <v>152</v>
      </c>
      <c r="B161" s="85" t="s">
        <v>656</v>
      </c>
      <c r="C161" s="85" t="s">
        <v>657</v>
      </c>
      <c r="D161" s="85" t="s">
        <v>656</v>
      </c>
      <c r="E161" s="57" t="s">
        <v>321</v>
      </c>
      <c r="F161" s="57" t="s">
        <v>286</v>
      </c>
      <c r="G161" s="57" t="s">
        <v>271</v>
      </c>
      <c r="H161" s="57" t="s">
        <v>322</v>
      </c>
      <c r="I161" s="57">
        <v>236</v>
      </c>
      <c r="J161" s="57" t="s">
        <v>558</v>
      </c>
      <c r="K161" s="89">
        <v>0.98</v>
      </c>
      <c r="L161" s="90">
        <v>0.02</v>
      </c>
      <c r="M161" s="57" t="s">
        <v>275</v>
      </c>
      <c r="N161" s="57" t="s">
        <v>102</v>
      </c>
      <c r="O161" s="91" t="s">
        <v>276</v>
      </c>
      <c r="P161" s="57" t="s">
        <v>277</v>
      </c>
      <c r="Q161" s="57" t="s">
        <v>278</v>
      </c>
      <c r="R161" s="57" t="s">
        <v>310</v>
      </c>
      <c r="S161" s="57" t="s">
        <v>280</v>
      </c>
    </row>
    <row r="162" spans="1:19" ht="25">
      <c r="A162" s="57">
        <v>153</v>
      </c>
      <c r="B162" s="85" t="s">
        <v>658</v>
      </c>
      <c r="C162" s="85" t="s">
        <v>659</v>
      </c>
      <c r="D162" s="85" t="s">
        <v>660</v>
      </c>
      <c r="E162" s="57" t="s">
        <v>269</v>
      </c>
      <c r="F162" s="57" t="s">
        <v>286</v>
      </c>
      <c r="G162" s="57" t="s">
        <v>271</v>
      </c>
      <c r="H162" s="46" t="s">
        <v>272</v>
      </c>
      <c r="I162" s="57">
        <v>8</v>
      </c>
      <c r="J162" s="95">
        <v>45834</v>
      </c>
      <c r="K162" s="89">
        <v>0.9</v>
      </c>
      <c r="L162" s="90">
        <v>0.1</v>
      </c>
      <c r="M162" s="57" t="s">
        <v>275</v>
      </c>
      <c r="N162" s="57" t="s">
        <v>102</v>
      </c>
      <c r="O162" s="91" t="s">
        <v>20</v>
      </c>
      <c r="P162" s="57" t="s">
        <v>277</v>
      </c>
      <c r="Q162" s="57" t="s">
        <v>278</v>
      </c>
      <c r="R162" s="57" t="s">
        <v>310</v>
      </c>
      <c r="S162" s="57" t="s">
        <v>280</v>
      </c>
    </row>
    <row r="163" spans="1:19" ht="25">
      <c r="A163" s="57">
        <v>154</v>
      </c>
      <c r="B163" s="85" t="s">
        <v>661</v>
      </c>
      <c r="C163" s="85" t="s">
        <v>662</v>
      </c>
      <c r="D163" s="85" t="s">
        <v>663</v>
      </c>
      <c r="E163" s="57" t="s">
        <v>269</v>
      </c>
      <c r="F163" s="57" t="s">
        <v>286</v>
      </c>
      <c r="G163" s="57" t="s">
        <v>271</v>
      </c>
      <c r="H163" s="46" t="s">
        <v>272</v>
      </c>
      <c r="I163" s="57">
        <v>8</v>
      </c>
      <c r="J163" s="95">
        <v>45834</v>
      </c>
      <c r="K163" s="89">
        <v>0.9</v>
      </c>
      <c r="L163" s="90">
        <v>0.1</v>
      </c>
      <c r="M163" s="57" t="s">
        <v>275</v>
      </c>
      <c r="N163" s="57" t="s">
        <v>102</v>
      </c>
      <c r="O163" s="91" t="s">
        <v>20</v>
      </c>
      <c r="P163" s="57" t="s">
        <v>277</v>
      </c>
      <c r="Q163" s="57" t="s">
        <v>278</v>
      </c>
      <c r="R163" s="57" t="s">
        <v>310</v>
      </c>
      <c r="S163" s="57" t="s">
        <v>280</v>
      </c>
    </row>
    <row r="164" spans="1:19" ht="15.5">
      <c r="A164" s="57">
        <v>155</v>
      </c>
      <c r="B164" s="85" t="s">
        <v>664</v>
      </c>
      <c r="C164" s="85" t="s">
        <v>665</v>
      </c>
      <c r="D164" s="85" t="s">
        <v>664</v>
      </c>
      <c r="E164" s="57" t="s">
        <v>338</v>
      </c>
      <c r="F164" s="88" t="s">
        <v>286</v>
      </c>
      <c r="G164" s="57" t="s">
        <v>271</v>
      </c>
      <c r="H164" s="57" t="s">
        <v>339</v>
      </c>
      <c r="I164" s="57">
        <v>30</v>
      </c>
      <c r="J164" s="96">
        <v>41944</v>
      </c>
      <c r="K164" s="89">
        <v>0.98</v>
      </c>
      <c r="L164" s="90">
        <v>0.02</v>
      </c>
      <c r="M164" s="57" t="s">
        <v>275</v>
      </c>
      <c r="N164" s="57" t="s">
        <v>102</v>
      </c>
      <c r="O164" s="91" t="s">
        <v>276</v>
      </c>
      <c r="P164" s="57" t="s">
        <v>277</v>
      </c>
      <c r="Q164" s="57" t="s">
        <v>278</v>
      </c>
      <c r="R164" s="57" t="s">
        <v>310</v>
      </c>
      <c r="S164" s="57" t="s">
        <v>280</v>
      </c>
    </row>
    <row r="165" spans="1:19" ht="25">
      <c r="A165" s="57">
        <v>156</v>
      </c>
      <c r="B165" s="85" t="s">
        <v>666</v>
      </c>
      <c r="C165" s="85" t="s">
        <v>667</v>
      </c>
      <c r="D165" s="85" t="s">
        <v>666</v>
      </c>
      <c r="E165" s="57" t="s">
        <v>269</v>
      </c>
      <c r="F165" s="57" t="s">
        <v>286</v>
      </c>
      <c r="G165" s="57" t="s">
        <v>271</v>
      </c>
      <c r="H165" s="46" t="s">
        <v>272</v>
      </c>
      <c r="I165" s="57">
        <v>8</v>
      </c>
      <c r="J165" s="95">
        <v>45834</v>
      </c>
      <c r="K165" s="89">
        <v>0.99</v>
      </c>
      <c r="L165" s="90">
        <v>0.01</v>
      </c>
      <c r="M165" s="57" t="s">
        <v>275</v>
      </c>
      <c r="N165" s="57" t="s">
        <v>102</v>
      </c>
      <c r="O165" s="91" t="s">
        <v>276</v>
      </c>
      <c r="P165" s="57" t="s">
        <v>277</v>
      </c>
      <c r="Q165" s="57" t="s">
        <v>278</v>
      </c>
      <c r="R165" s="57" t="s">
        <v>310</v>
      </c>
      <c r="S165" s="57" t="s">
        <v>280</v>
      </c>
    </row>
    <row r="166" spans="1:19" ht="25">
      <c r="A166" s="57">
        <v>157</v>
      </c>
      <c r="B166" s="85" t="s">
        <v>668</v>
      </c>
      <c r="C166" s="85" t="s">
        <v>669</v>
      </c>
      <c r="D166" s="85" t="s">
        <v>668</v>
      </c>
      <c r="E166" s="57" t="s">
        <v>338</v>
      </c>
      <c r="F166" s="88" t="s">
        <v>286</v>
      </c>
      <c r="G166" s="57" t="s">
        <v>271</v>
      </c>
      <c r="H166" s="57" t="s">
        <v>339</v>
      </c>
      <c r="I166" s="57">
        <v>30</v>
      </c>
      <c r="J166" s="96">
        <v>41944</v>
      </c>
      <c r="K166" s="89">
        <v>0.99</v>
      </c>
      <c r="L166" s="90">
        <v>0.01</v>
      </c>
      <c r="M166" s="57" t="s">
        <v>275</v>
      </c>
      <c r="N166" s="57" t="s">
        <v>102</v>
      </c>
      <c r="O166" s="91" t="s">
        <v>276</v>
      </c>
      <c r="P166" s="57" t="s">
        <v>277</v>
      </c>
      <c r="Q166" s="57" t="s">
        <v>278</v>
      </c>
      <c r="R166" s="57" t="s">
        <v>310</v>
      </c>
      <c r="S166" s="57" t="s">
        <v>280</v>
      </c>
    </row>
    <row r="167" spans="1:19" ht="15.5">
      <c r="A167" s="57">
        <v>158</v>
      </c>
      <c r="B167" s="85" t="s">
        <v>670</v>
      </c>
      <c r="C167" s="85" t="s">
        <v>671</v>
      </c>
      <c r="D167" s="85" t="s">
        <v>670</v>
      </c>
      <c r="E167" s="57" t="s">
        <v>338</v>
      </c>
      <c r="F167" s="88" t="s">
        <v>286</v>
      </c>
      <c r="G167" s="57" t="s">
        <v>271</v>
      </c>
      <c r="H167" s="57" t="s">
        <v>339</v>
      </c>
      <c r="I167" s="57">
        <v>30</v>
      </c>
      <c r="J167" s="96">
        <v>41944</v>
      </c>
      <c r="K167" s="89">
        <v>0.99</v>
      </c>
      <c r="L167" s="90">
        <v>0.01</v>
      </c>
      <c r="M167" s="57" t="s">
        <v>275</v>
      </c>
      <c r="N167" s="57" t="s">
        <v>102</v>
      </c>
      <c r="O167" s="91" t="s">
        <v>276</v>
      </c>
      <c r="P167" s="57" t="s">
        <v>277</v>
      </c>
      <c r="Q167" s="57" t="s">
        <v>278</v>
      </c>
      <c r="R167" s="57" t="s">
        <v>310</v>
      </c>
      <c r="S167" s="57" t="s">
        <v>280</v>
      </c>
    </row>
    <row r="168" spans="1:19" ht="25">
      <c r="A168" s="57">
        <v>159</v>
      </c>
      <c r="B168" s="85" t="s">
        <v>672</v>
      </c>
      <c r="C168" s="85" t="s">
        <v>673</v>
      </c>
      <c r="D168" s="85" t="s">
        <v>672</v>
      </c>
      <c r="E168" s="93" t="s">
        <v>269</v>
      </c>
      <c r="F168" s="88" t="s">
        <v>286</v>
      </c>
      <c r="G168" s="57" t="s">
        <v>298</v>
      </c>
      <c r="H168" s="57">
        <v>4920006139</v>
      </c>
      <c r="I168" s="57">
        <v>10</v>
      </c>
      <c r="J168" s="57" t="s">
        <v>273</v>
      </c>
      <c r="K168" s="89">
        <v>0.98</v>
      </c>
      <c r="L168" s="90">
        <v>0.02</v>
      </c>
      <c r="M168" s="57" t="s">
        <v>275</v>
      </c>
      <c r="N168" s="57" t="s">
        <v>102</v>
      </c>
      <c r="O168" s="91" t="s">
        <v>276</v>
      </c>
      <c r="P168" s="57" t="s">
        <v>277</v>
      </c>
      <c r="Q168" s="57" t="s">
        <v>278</v>
      </c>
      <c r="R168" s="57" t="s">
        <v>310</v>
      </c>
      <c r="S168" s="57" t="s">
        <v>280</v>
      </c>
    </row>
    <row r="169" spans="1:19" ht="15.5">
      <c r="A169" s="57">
        <v>160</v>
      </c>
      <c r="B169" s="85" t="s">
        <v>674</v>
      </c>
      <c r="C169" s="85" t="s">
        <v>675</v>
      </c>
      <c r="D169" s="85" t="s">
        <v>676</v>
      </c>
      <c r="E169" s="93" t="s">
        <v>269</v>
      </c>
      <c r="F169" s="88" t="s">
        <v>286</v>
      </c>
      <c r="G169" s="57" t="s">
        <v>298</v>
      </c>
      <c r="H169" s="57">
        <v>4920006139</v>
      </c>
      <c r="I169" s="57">
        <v>10</v>
      </c>
      <c r="J169" s="57" t="s">
        <v>273</v>
      </c>
      <c r="K169" s="89">
        <v>0.9</v>
      </c>
      <c r="L169" s="90">
        <v>0.1</v>
      </c>
      <c r="M169" s="57" t="s">
        <v>275</v>
      </c>
      <c r="N169" s="57" t="s">
        <v>102</v>
      </c>
      <c r="O169" s="91" t="s">
        <v>20</v>
      </c>
      <c r="P169" s="57" t="s">
        <v>277</v>
      </c>
      <c r="Q169" s="57" t="s">
        <v>278</v>
      </c>
      <c r="R169" s="57" t="s">
        <v>310</v>
      </c>
      <c r="S169" s="57" t="s">
        <v>280</v>
      </c>
    </row>
    <row r="170" spans="1:19" ht="25">
      <c r="A170" s="57">
        <v>161</v>
      </c>
      <c r="B170" s="85" t="s">
        <v>677</v>
      </c>
      <c r="C170" s="85" t="s">
        <v>678</v>
      </c>
      <c r="D170" s="85" t="s">
        <v>676</v>
      </c>
      <c r="E170" s="57" t="s">
        <v>269</v>
      </c>
      <c r="F170" s="57" t="s">
        <v>286</v>
      </c>
      <c r="G170" s="57" t="s">
        <v>271</v>
      </c>
      <c r="H170" s="46" t="s">
        <v>272</v>
      </c>
      <c r="I170" s="57">
        <v>8</v>
      </c>
      <c r="J170" s="95">
        <v>45834</v>
      </c>
      <c r="K170" s="89">
        <v>0.9</v>
      </c>
      <c r="L170" s="90">
        <v>0.1</v>
      </c>
      <c r="M170" s="57" t="s">
        <v>275</v>
      </c>
      <c r="N170" s="57" t="s">
        <v>102</v>
      </c>
      <c r="O170" s="91" t="s">
        <v>20</v>
      </c>
      <c r="P170" s="57" t="s">
        <v>277</v>
      </c>
      <c r="Q170" s="57" t="s">
        <v>278</v>
      </c>
      <c r="R170" s="57" t="s">
        <v>310</v>
      </c>
      <c r="S170" s="57" t="s">
        <v>280</v>
      </c>
    </row>
    <row r="171" spans="1:19" ht="25">
      <c r="A171" s="57">
        <v>162</v>
      </c>
      <c r="B171" s="85" t="s">
        <v>679</v>
      </c>
      <c r="C171" s="85" t="s">
        <v>680</v>
      </c>
      <c r="D171" s="85" t="s">
        <v>681</v>
      </c>
      <c r="E171" s="99" t="s">
        <v>317</v>
      </c>
      <c r="F171" s="100" t="s">
        <v>286</v>
      </c>
      <c r="G171" s="100" t="s">
        <v>318</v>
      </c>
      <c r="H171" s="100">
        <v>2230010157</v>
      </c>
      <c r="I171" s="100">
        <v>2</v>
      </c>
      <c r="J171" s="101">
        <v>45645</v>
      </c>
      <c r="K171" s="89">
        <v>0.9</v>
      </c>
      <c r="L171" s="90">
        <v>0.1</v>
      </c>
      <c r="M171" s="57" t="s">
        <v>275</v>
      </c>
      <c r="N171" s="57" t="s">
        <v>102</v>
      </c>
      <c r="O171" s="91" t="s">
        <v>20</v>
      </c>
      <c r="P171" s="57" t="s">
        <v>277</v>
      </c>
      <c r="Q171" s="57" t="s">
        <v>278</v>
      </c>
      <c r="R171" s="57" t="s">
        <v>310</v>
      </c>
      <c r="S171" s="57" t="s">
        <v>280</v>
      </c>
    </row>
    <row r="172" spans="1:19" ht="25">
      <c r="A172" s="57">
        <v>163</v>
      </c>
      <c r="B172" s="85" t="s">
        <v>682</v>
      </c>
      <c r="C172" s="85" t="s">
        <v>683</v>
      </c>
      <c r="D172" s="85" t="s">
        <v>682</v>
      </c>
      <c r="E172" s="57" t="s">
        <v>321</v>
      </c>
      <c r="F172" s="57" t="s">
        <v>286</v>
      </c>
      <c r="G172" s="57" t="s">
        <v>271</v>
      </c>
      <c r="H172" s="57" t="s">
        <v>322</v>
      </c>
      <c r="I172" s="57">
        <v>236</v>
      </c>
      <c r="J172" s="57" t="s">
        <v>558</v>
      </c>
      <c r="K172" s="89">
        <v>0.98</v>
      </c>
      <c r="L172" s="90">
        <v>0.02</v>
      </c>
      <c r="M172" s="57" t="s">
        <v>275</v>
      </c>
      <c r="N172" s="57" t="s">
        <v>102</v>
      </c>
      <c r="O172" s="91" t="s">
        <v>276</v>
      </c>
      <c r="P172" s="57" t="s">
        <v>277</v>
      </c>
      <c r="Q172" s="57" t="s">
        <v>278</v>
      </c>
      <c r="R172" s="57" t="s">
        <v>310</v>
      </c>
      <c r="S172" s="57" t="s">
        <v>280</v>
      </c>
    </row>
    <row r="173" spans="1:19" ht="25">
      <c r="A173" s="57">
        <v>164</v>
      </c>
      <c r="B173" s="85" t="s">
        <v>684</v>
      </c>
      <c r="C173" s="85" t="s">
        <v>685</v>
      </c>
      <c r="D173" s="85" t="s">
        <v>686</v>
      </c>
      <c r="E173" s="57" t="s">
        <v>269</v>
      </c>
      <c r="F173" s="57" t="s">
        <v>286</v>
      </c>
      <c r="G173" s="57" t="s">
        <v>271</v>
      </c>
      <c r="H173" s="46" t="s">
        <v>272</v>
      </c>
      <c r="I173" s="57">
        <v>8</v>
      </c>
      <c r="J173" s="95">
        <v>45834</v>
      </c>
      <c r="K173" s="89">
        <v>0.92</v>
      </c>
      <c r="L173" s="90">
        <v>0.08</v>
      </c>
      <c r="M173" s="57" t="s">
        <v>275</v>
      </c>
      <c r="N173" s="57" t="s">
        <v>102</v>
      </c>
      <c r="O173" s="91" t="s">
        <v>20</v>
      </c>
      <c r="P173" s="57" t="s">
        <v>277</v>
      </c>
      <c r="Q173" s="57" t="s">
        <v>278</v>
      </c>
      <c r="R173" s="57" t="s">
        <v>310</v>
      </c>
      <c r="S173" s="57" t="s">
        <v>280</v>
      </c>
    </row>
    <row r="174" spans="1:19" ht="15.5">
      <c r="A174" s="57">
        <v>165</v>
      </c>
      <c r="B174" s="85" t="s">
        <v>687</v>
      </c>
      <c r="C174" s="85" t="s">
        <v>688</v>
      </c>
      <c r="D174" s="85" t="s">
        <v>689</v>
      </c>
      <c r="E174" s="57" t="s">
        <v>269</v>
      </c>
      <c r="F174" s="57" t="s">
        <v>286</v>
      </c>
      <c r="G174" s="57" t="s">
        <v>271</v>
      </c>
      <c r="H174" s="46" t="s">
        <v>272</v>
      </c>
      <c r="I174" s="57">
        <v>8</v>
      </c>
      <c r="J174" s="95">
        <v>45834</v>
      </c>
      <c r="K174" s="89">
        <v>0.9</v>
      </c>
      <c r="L174" s="90">
        <v>0.1</v>
      </c>
      <c r="M174" s="57" t="s">
        <v>275</v>
      </c>
      <c r="N174" s="57" t="s">
        <v>102</v>
      </c>
      <c r="O174" s="91" t="s">
        <v>20</v>
      </c>
      <c r="P174" s="57" t="s">
        <v>277</v>
      </c>
      <c r="Q174" s="57" t="s">
        <v>278</v>
      </c>
      <c r="R174" s="57" t="s">
        <v>310</v>
      </c>
      <c r="S174" s="57" t="s">
        <v>280</v>
      </c>
    </row>
    <row r="175" spans="1:19" ht="25">
      <c r="A175" s="57">
        <v>166</v>
      </c>
      <c r="B175" s="85" t="s">
        <v>690</v>
      </c>
      <c r="C175" s="85" t="s">
        <v>691</v>
      </c>
      <c r="D175" s="85" t="s">
        <v>690</v>
      </c>
      <c r="E175" s="57" t="s">
        <v>321</v>
      </c>
      <c r="F175" s="57" t="s">
        <v>286</v>
      </c>
      <c r="G175" s="57" t="s">
        <v>271</v>
      </c>
      <c r="H175" s="57" t="s">
        <v>322</v>
      </c>
      <c r="I175" s="57">
        <v>236</v>
      </c>
      <c r="J175" s="57" t="s">
        <v>558</v>
      </c>
      <c r="K175" s="89">
        <v>0.9</v>
      </c>
      <c r="L175" s="90">
        <v>0.1</v>
      </c>
      <c r="M175" s="57" t="s">
        <v>275</v>
      </c>
      <c r="N175" s="57" t="s">
        <v>102</v>
      </c>
      <c r="O175" s="91" t="s">
        <v>276</v>
      </c>
      <c r="P175" s="57" t="s">
        <v>277</v>
      </c>
      <c r="Q175" s="57" t="s">
        <v>278</v>
      </c>
      <c r="R175" s="57" t="s">
        <v>310</v>
      </c>
      <c r="S175" s="57" t="s">
        <v>280</v>
      </c>
    </row>
    <row r="176" spans="1:19" ht="25">
      <c r="A176" s="57">
        <v>167</v>
      </c>
      <c r="B176" s="85" t="s">
        <v>692</v>
      </c>
      <c r="C176" s="85" t="s">
        <v>693</v>
      </c>
      <c r="D176" s="85" t="s">
        <v>689</v>
      </c>
      <c r="E176" s="57" t="s">
        <v>269</v>
      </c>
      <c r="F176" s="57" t="s">
        <v>286</v>
      </c>
      <c r="G176" s="57" t="s">
        <v>271</v>
      </c>
      <c r="H176" s="46" t="s">
        <v>272</v>
      </c>
      <c r="I176" s="57">
        <v>8</v>
      </c>
      <c r="J176" s="95">
        <v>45834</v>
      </c>
      <c r="K176" s="89">
        <v>0.9</v>
      </c>
      <c r="L176" s="90">
        <v>0.1</v>
      </c>
      <c r="M176" s="57" t="s">
        <v>275</v>
      </c>
      <c r="N176" s="57" t="s">
        <v>102</v>
      </c>
      <c r="O176" s="91" t="s">
        <v>20</v>
      </c>
      <c r="P176" s="57" t="s">
        <v>277</v>
      </c>
      <c r="Q176" s="57" t="s">
        <v>278</v>
      </c>
      <c r="R176" s="57" t="s">
        <v>310</v>
      </c>
      <c r="S176" s="57" t="s">
        <v>280</v>
      </c>
    </row>
    <row r="177" spans="1:19" ht="25">
      <c r="A177" s="57">
        <v>168</v>
      </c>
      <c r="B177" s="85" t="s">
        <v>694</v>
      </c>
      <c r="C177" s="85" t="s">
        <v>695</v>
      </c>
      <c r="D177" s="46" t="s">
        <v>580</v>
      </c>
      <c r="E177" s="99" t="s">
        <v>317</v>
      </c>
      <c r="F177" s="100" t="s">
        <v>286</v>
      </c>
      <c r="G177" s="100" t="s">
        <v>318</v>
      </c>
      <c r="H177" s="100">
        <v>2230010157</v>
      </c>
      <c r="I177" s="100">
        <v>2</v>
      </c>
      <c r="J177" s="101">
        <v>45645</v>
      </c>
      <c r="K177" s="89">
        <v>0.9</v>
      </c>
      <c r="L177" s="90">
        <v>0.1</v>
      </c>
      <c r="M177" s="57" t="s">
        <v>275</v>
      </c>
      <c r="N177" s="57" t="s">
        <v>102</v>
      </c>
      <c r="O177" s="91" t="s">
        <v>20</v>
      </c>
      <c r="P177" s="57" t="s">
        <v>277</v>
      </c>
      <c r="Q177" s="57" t="s">
        <v>278</v>
      </c>
      <c r="R177" s="57" t="s">
        <v>310</v>
      </c>
      <c r="S177" s="57" t="s">
        <v>280</v>
      </c>
    </row>
    <row r="178" spans="1:19" ht="25">
      <c r="A178" s="57">
        <v>169</v>
      </c>
      <c r="B178" s="85" t="s">
        <v>696</v>
      </c>
      <c r="C178" s="85" t="s">
        <v>697</v>
      </c>
      <c r="D178" s="46" t="s">
        <v>580</v>
      </c>
      <c r="E178" s="99" t="s">
        <v>317</v>
      </c>
      <c r="F178" s="100" t="s">
        <v>286</v>
      </c>
      <c r="G178" s="100" t="s">
        <v>318</v>
      </c>
      <c r="H178" s="100">
        <v>2230010157</v>
      </c>
      <c r="I178" s="100">
        <v>2</v>
      </c>
      <c r="J178" s="101">
        <v>45645</v>
      </c>
      <c r="K178" s="89">
        <v>0.92</v>
      </c>
      <c r="L178" s="90">
        <v>0.08</v>
      </c>
      <c r="M178" s="57" t="s">
        <v>275</v>
      </c>
      <c r="N178" s="57" t="s">
        <v>102</v>
      </c>
      <c r="O178" s="91" t="s">
        <v>20</v>
      </c>
      <c r="P178" s="57" t="s">
        <v>277</v>
      </c>
      <c r="Q178" s="57" t="s">
        <v>278</v>
      </c>
      <c r="R178" s="57" t="s">
        <v>310</v>
      </c>
      <c r="S178" s="57" t="s">
        <v>280</v>
      </c>
    </row>
    <row r="179" spans="1:19" ht="25">
      <c r="A179" s="57">
        <v>170</v>
      </c>
      <c r="B179" s="85" t="s">
        <v>698</v>
      </c>
      <c r="C179" s="85" t="s">
        <v>699</v>
      </c>
      <c r="D179" s="85" t="s">
        <v>698</v>
      </c>
      <c r="E179" s="57" t="s">
        <v>321</v>
      </c>
      <c r="F179" s="57" t="s">
        <v>286</v>
      </c>
      <c r="G179" s="57" t="s">
        <v>271</v>
      </c>
      <c r="H179" s="57" t="s">
        <v>322</v>
      </c>
      <c r="I179" s="57">
        <v>236</v>
      </c>
      <c r="J179" s="57" t="s">
        <v>558</v>
      </c>
      <c r="K179" s="89">
        <v>0.99</v>
      </c>
      <c r="L179" s="90">
        <v>0.01</v>
      </c>
      <c r="M179" s="57" t="s">
        <v>275</v>
      </c>
      <c r="N179" s="57" t="s">
        <v>102</v>
      </c>
      <c r="O179" s="91" t="s">
        <v>276</v>
      </c>
      <c r="P179" s="57" t="s">
        <v>277</v>
      </c>
      <c r="Q179" s="57" t="s">
        <v>278</v>
      </c>
      <c r="R179" s="57" t="s">
        <v>310</v>
      </c>
      <c r="S179" s="57" t="s">
        <v>280</v>
      </c>
    </row>
    <row r="180" spans="1:19" ht="15.5">
      <c r="A180" s="57">
        <v>171</v>
      </c>
      <c r="B180" s="85" t="s">
        <v>700</v>
      </c>
      <c r="C180" s="85" t="s">
        <v>701</v>
      </c>
      <c r="D180" s="85" t="s">
        <v>702</v>
      </c>
      <c r="E180" s="57" t="s">
        <v>269</v>
      </c>
      <c r="F180" s="57" t="s">
        <v>286</v>
      </c>
      <c r="G180" s="57" t="s">
        <v>271</v>
      </c>
      <c r="H180" s="46" t="s">
        <v>272</v>
      </c>
      <c r="I180" s="57">
        <v>8</v>
      </c>
      <c r="J180" s="95">
        <v>45834</v>
      </c>
      <c r="K180" s="89">
        <v>0.9</v>
      </c>
      <c r="L180" s="90">
        <v>0.1</v>
      </c>
      <c r="M180" s="57" t="s">
        <v>275</v>
      </c>
      <c r="N180" s="57" t="s">
        <v>102</v>
      </c>
      <c r="O180" s="91" t="s">
        <v>20</v>
      </c>
      <c r="P180" s="57" t="s">
        <v>277</v>
      </c>
      <c r="Q180" s="57" t="s">
        <v>278</v>
      </c>
      <c r="R180" s="57" t="s">
        <v>310</v>
      </c>
      <c r="S180" s="57" t="s">
        <v>280</v>
      </c>
    </row>
    <row r="181" spans="1:19" ht="15.5">
      <c r="A181" s="57">
        <v>172</v>
      </c>
      <c r="B181" s="85" t="s">
        <v>703</v>
      </c>
      <c r="C181" s="85" t="s">
        <v>704</v>
      </c>
      <c r="D181" s="85" t="s">
        <v>703</v>
      </c>
      <c r="E181" s="57" t="s">
        <v>321</v>
      </c>
      <c r="F181" s="57" t="s">
        <v>286</v>
      </c>
      <c r="G181" s="57" t="s">
        <v>271</v>
      </c>
      <c r="H181" s="57" t="s">
        <v>322</v>
      </c>
      <c r="I181" s="57">
        <v>236</v>
      </c>
      <c r="J181" s="57" t="s">
        <v>558</v>
      </c>
      <c r="K181" s="89">
        <v>1</v>
      </c>
      <c r="L181" s="90" t="s">
        <v>274</v>
      </c>
      <c r="M181" s="57" t="s">
        <v>275</v>
      </c>
      <c r="N181" s="57" t="s">
        <v>102</v>
      </c>
      <c r="O181" s="91" t="s">
        <v>276</v>
      </c>
      <c r="P181" s="57" t="s">
        <v>277</v>
      </c>
      <c r="Q181" s="57" t="s">
        <v>278</v>
      </c>
      <c r="R181" s="57" t="s">
        <v>310</v>
      </c>
      <c r="S181" s="57" t="s">
        <v>280</v>
      </c>
    </row>
    <row r="182" spans="1:19" ht="25">
      <c r="A182" s="57">
        <v>173</v>
      </c>
      <c r="B182" s="85" t="s">
        <v>705</v>
      </c>
      <c r="C182" s="85" t="s">
        <v>706</v>
      </c>
      <c r="D182" s="85" t="s">
        <v>705</v>
      </c>
      <c r="E182" s="57" t="s">
        <v>321</v>
      </c>
      <c r="F182" s="57" t="s">
        <v>286</v>
      </c>
      <c r="G182" s="57" t="s">
        <v>271</v>
      </c>
      <c r="H182" s="57" t="s">
        <v>322</v>
      </c>
      <c r="I182" s="57">
        <v>236</v>
      </c>
      <c r="J182" s="57" t="s">
        <v>558</v>
      </c>
      <c r="K182" s="89">
        <v>1</v>
      </c>
      <c r="L182" s="90" t="s">
        <v>274</v>
      </c>
      <c r="M182" s="57" t="s">
        <v>275</v>
      </c>
      <c r="N182" s="57" t="s">
        <v>102</v>
      </c>
      <c r="O182" s="91" t="s">
        <v>276</v>
      </c>
      <c r="P182" s="57" t="s">
        <v>277</v>
      </c>
      <c r="Q182" s="57" t="s">
        <v>278</v>
      </c>
      <c r="R182" s="57" t="s">
        <v>310</v>
      </c>
      <c r="S182" s="57" t="s">
        <v>280</v>
      </c>
    </row>
    <row r="183" spans="1:19" ht="25">
      <c r="A183" s="57">
        <v>174</v>
      </c>
      <c r="B183" s="85" t="s">
        <v>707</v>
      </c>
      <c r="C183" s="85" t="s">
        <v>708</v>
      </c>
      <c r="D183" s="85" t="s">
        <v>707</v>
      </c>
      <c r="E183" s="93" t="s">
        <v>292</v>
      </c>
      <c r="F183" s="88" t="s">
        <v>286</v>
      </c>
      <c r="G183" s="57" t="s">
        <v>293</v>
      </c>
      <c r="H183" s="57">
        <v>4920007127</v>
      </c>
      <c r="I183" s="57">
        <v>7</v>
      </c>
      <c r="J183" s="57" t="s">
        <v>294</v>
      </c>
      <c r="K183" s="89">
        <v>0.99</v>
      </c>
      <c r="L183" s="90">
        <v>0.01</v>
      </c>
      <c r="M183" s="57" t="s">
        <v>275</v>
      </c>
      <c r="N183" s="57" t="s">
        <v>102</v>
      </c>
      <c r="O183" s="91" t="s">
        <v>276</v>
      </c>
      <c r="P183" s="57" t="s">
        <v>277</v>
      </c>
      <c r="Q183" s="57" t="s">
        <v>278</v>
      </c>
      <c r="R183" s="57" t="s">
        <v>310</v>
      </c>
      <c r="S183" s="57" t="s">
        <v>280</v>
      </c>
    </row>
    <row r="184" spans="1:19" ht="25">
      <c r="A184" s="57">
        <v>175</v>
      </c>
      <c r="B184" s="85" t="s">
        <v>709</v>
      </c>
      <c r="C184" s="85" t="s">
        <v>710</v>
      </c>
      <c r="D184" s="85" t="s">
        <v>709</v>
      </c>
      <c r="E184" s="57" t="s">
        <v>321</v>
      </c>
      <c r="F184" s="57" t="s">
        <v>286</v>
      </c>
      <c r="G184" s="57" t="s">
        <v>271</v>
      </c>
      <c r="H184" s="57" t="s">
        <v>322</v>
      </c>
      <c r="I184" s="57">
        <v>236</v>
      </c>
      <c r="J184" s="57" t="s">
        <v>558</v>
      </c>
      <c r="K184" s="89">
        <v>0.99</v>
      </c>
      <c r="L184" s="90">
        <v>0.01</v>
      </c>
      <c r="M184" s="57" t="s">
        <v>275</v>
      </c>
      <c r="N184" s="57" t="s">
        <v>102</v>
      </c>
      <c r="O184" s="91" t="s">
        <v>276</v>
      </c>
      <c r="P184" s="57" t="s">
        <v>277</v>
      </c>
      <c r="Q184" s="57" t="s">
        <v>278</v>
      </c>
      <c r="R184" s="57" t="s">
        <v>310</v>
      </c>
      <c r="S184" s="57" t="s">
        <v>280</v>
      </c>
    </row>
    <row r="185" spans="1:19" s="102" customFormat="1" ht="25">
      <c r="A185" s="57">
        <v>176</v>
      </c>
      <c r="B185" s="103" t="s">
        <v>711</v>
      </c>
      <c r="C185" s="85" t="s">
        <v>712</v>
      </c>
      <c r="D185" s="85" t="s">
        <v>425</v>
      </c>
      <c r="E185" s="85" t="s">
        <v>346</v>
      </c>
      <c r="F185" s="85" t="s">
        <v>286</v>
      </c>
      <c r="G185" s="85" t="s">
        <v>271</v>
      </c>
      <c r="H185" s="85" t="s">
        <v>347</v>
      </c>
      <c r="I185" s="97">
        <v>6</v>
      </c>
      <c r="J185" s="85" t="s">
        <v>348</v>
      </c>
      <c r="K185" s="89">
        <v>0.99</v>
      </c>
      <c r="L185" s="90">
        <v>0.01</v>
      </c>
      <c r="M185" s="57" t="s">
        <v>275</v>
      </c>
      <c r="N185" s="57" t="s">
        <v>102</v>
      </c>
      <c r="O185" s="91" t="s">
        <v>276</v>
      </c>
      <c r="P185" s="57" t="s">
        <v>277</v>
      </c>
      <c r="Q185" s="57" t="s">
        <v>278</v>
      </c>
      <c r="R185" s="57" t="s">
        <v>310</v>
      </c>
      <c r="S185" s="57" t="s">
        <v>280</v>
      </c>
    </row>
    <row r="186" spans="1:19" ht="25">
      <c r="A186" s="57">
        <v>177</v>
      </c>
      <c r="B186" s="85" t="s">
        <v>713</v>
      </c>
      <c r="C186" s="85" t="s">
        <v>714</v>
      </c>
      <c r="D186" s="85" t="s">
        <v>713</v>
      </c>
      <c r="E186" s="93" t="s">
        <v>292</v>
      </c>
      <c r="F186" s="88" t="s">
        <v>286</v>
      </c>
      <c r="G186" s="57" t="s">
        <v>293</v>
      </c>
      <c r="H186" s="57">
        <v>4920007127</v>
      </c>
      <c r="I186" s="57">
        <v>7</v>
      </c>
      <c r="J186" s="57" t="s">
        <v>294</v>
      </c>
      <c r="K186" s="89">
        <v>0.99</v>
      </c>
      <c r="L186" s="90">
        <v>0.01</v>
      </c>
      <c r="M186" s="57" t="s">
        <v>275</v>
      </c>
      <c r="N186" s="57" t="s">
        <v>102</v>
      </c>
      <c r="O186" s="91" t="s">
        <v>276</v>
      </c>
      <c r="P186" s="57" t="s">
        <v>277</v>
      </c>
      <c r="Q186" s="57" t="s">
        <v>278</v>
      </c>
      <c r="R186" s="57" t="s">
        <v>310</v>
      </c>
      <c r="S186" s="57" t="s">
        <v>280</v>
      </c>
    </row>
    <row r="187" spans="1:19" ht="25">
      <c r="A187" s="57">
        <v>178</v>
      </c>
      <c r="B187" s="85" t="s">
        <v>715</v>
      </c>
      <c r="C187" s="85" t="s">
        <v>716</v>
      </c>
      <c r="D187" s="85" t="s">
        <v>715</v>
      </c>
      <c r="E187" s="57" t="s">
        <v>717</v>
      </c>
      <c r="F187" s="88" t="s">
        <v>286</v>
      </c>
      <c r="G187" s="57" t="s">
        <v>718</v>
      </c>
      <c r="H187" s="57">
        <v>2230010157</v>
      </c>
      <c r="I187" s="57">
        <v>312</v>
      </c>
      <c r="J187" s="96">
        <v>45870</v>
      </c>
      <c r="K187" s="89">
        <v>1</v>
      </c>
      <c r="L187" s="90" t="s">
        <v>274</v>
      </c>
      <c r="M187" s="57" t="s">
        <v>275</v>
      </c>
      <c r="N187" s="57" t="s">
        <v>102</v>
      </c>
      <c r="O187" s="91" t="s">
        <v>276</v>
      </c>
      <c r="P187" s="57" t="s">
        <v>277</v>
      </c>
      <c r="Q187" s="57" t="s">
        <v>278</v>
      </c>
      <c r="R187" s="57" t="s">
        <v>310</v>
      </c>
      <c r="S187" s="57" t="s">
        <v>280</v>
      </c>
    </row>
    <row r="188" spans="1:19" s="102" customFormat="1" ht="15.5">
      <c r="A188" s="57">
        <v>179</v>
      </c>
      <c r="B188" s="103" t="s">
        <v>719</v>
      </c>
      <c r="C188" s="85" t="s">
        <v>720</v>
      </c>
      <c r="D188" s="85" t="s">
        <v>425</v>
      </c>
      <c r="E188" s="85" t="s">
        <v>346</v>
      </c>
      <c r="F188" s="85" t="s">
        <v>286</v>
      </c>
      <c r="G188" s="85" t="s">
        <v>271</v>
      </c>
      <c r="H188" s="85" t="s">
        <v>347</v>
      </c>
      <c r="I188" s="97">
        <v>6</v>
      </c>
      <c r="J188" s="85" t="s">
        <v>348</v>
      </c>
      <c r="K188" s="89">
        <v>1</v>
      </c>
      <c r="L188" s="90" t="s">
        <v>274</v>
      </c>
      <c r="M188" s="57" t="s">
        <v>275</v>
      </c>
      <c r="N188" s="57" t="s">
        <v>102</v>
      </c>
      <c r="O188" s="91" t="s">
        <v>276</v>
      </c>
      <c r="P188" s="57" t="s">
        <v>277</v>
      </c>
      <c r="Q188" s="57" t="s">
        <v>278</v>
      </c>
      <c r="R188" s="57" t="s">
        <v>310</v>
      </c>
      <c r="S188" s="57" t="s">
        <v>280</v>
      </c>
    </row>
    <row r="189" spans="1:19" ht="25">
      <c r="A189" s="57">
        <v>180</v>
      </c>
      <c r="B189" s="85" t="s">
        <v>721</v>
      </c>
      <c r="C189" s="85" t="s">
        <v>722</v>
      </c>
      <c r="D189" s="85" t="s">
        <v>721</v>
      </c>
      <c r="E189" s="93" t="s">
        <v>269</v>
      </c>
      <c r="F189" s="88" t="s">
        <v>286</v>
      </c>
      <c r="G189" s="57" t="s">
        <v>298</v>
      </c>
      <c r="H189" s="57">
        <v>4920006139</v>
      </c>
      <c r="I189" s="57">
        <v>314</v>
      </c>
      <c r="J189" s="57" t="s">
        <v>558</v>
      </c>
      <c r="K189" s="89">
        <v>1</v>
      </c>
      <c r="L189" s="90" t="s">
        <v>274</v>
      </c>
      <c r="M189" s="57" t="s">
        <v>275</v>
      </c>
      <c r="N189" s="57" t="s">
        <v>102</v>
      </c>
      <c r="O189" s="91" t="s">
        <v>276</v>
      </c>
      <c r="P189" s="57" t="s">
        <v>277</v>
      </c>
      <c r="Q189" s="57" t="s">
        <v>278</v>
      </c>
      <c r="R189" s="57" t="s">
        <v>310</v>
      </c>
      <c r="S189" s="57" t="s">
        <v>280</v>
      </c>
    </row>
    <row r="190" spans="1:19" ht="25">
      <c r="A190" s="57">
        <v>181</v>
      </c>
      <c r="B190" s="85" t="s">
        <v>723</v>
      </c>
      <c r="C190" s="85" t="s">
        <v>724</v>
      </c>
      <c r="D190" s="85" t="s">
        <v>723</v>
      </c>
      <c r="E190" s="93" t="s">
        <v>269</v>
      </c>
      <c r="F190" s="88" t="s">
        <v>286</v>
      </c>
      <c r="G190" s="57" t="s">
        <v>298</v>
      </c>
      <c r="H190" s="57">
        <v>4920006139</v>
      </c>
      <c r="I190" s="57">
        <v>10</v>
      </c>
      <c r="J190" s="57" t="s">
        <v>273</v>
      </c>
      <c r="K190" s="89">
        <v>1</v>
      </c>
      <c r="L190" s="90" t="s">
        <v>274</v>
      </c>
      <c r="M190" s="57" t="s">
        <v>275</v>
      </c>
      <c r="N190" s="57" t="s">
        <v>102</v>
      </c>
      <c r="O190" s="91" t="s">
        <v>276</v>
      </c>
      <c r="P190" s="57" t="s">
        <v>277</v>
      </c>
      <c r="Q190" s="57" t="s">
        <v>278</v>
      </c>
      <c r="R190" s="57" t="s">
        <v>310</v>
      </c>
      <c r="S190" s="57" t="s">
        <v>280</v>
      </c>
    </row>
    <row r="191" spans="1:19" ht="25">
      <c r="A191" s="57">
        <v>182</v>
      </c>
      <c r="B191" s="85" t="s">
        <v>725</v>
      </c>
      <c r="C191" s="85" t="s">
        <v>726</v>
      </c>
      <c r="D191" s="85" t="s">
        <v>725</v>
      </c>
      <c r="E191" s="93" t="s">
        <v>269</v>
      </c>
      <c r="F191" s="88" t="s">
        <v>286</v>
      </c>
      <c r="G191" s="57" t="s">
        <v>298</v>
      </c>
      <c r="H191" s="57">
        <v>4920006139</v>
      </c>
      <c r="I191" s="57">
        <v>10</v>
      </c>
      <c r="J191" s="57" t="s">
        <v>273</v>
      </c>
      <c r="K191" s="89">
        <v>1</v>
      </c>
      <c r="L191" s="90" t="s">
        <v>274</v>
      </c>
      <c r="M191" s="57" t="s">
        <v>275</v>
      </c>
      <c r="N191" s="57" t="s">
        <v>102</v>
      </c>
      <c r="O191" s="91" t="s">
        <v>276</v>
      </c>
      <c r="P191" s="57" t="s">
        <v>277</v>
      </c>
      <c r="Q191" s="57" t="s">
        <v>278</v>
      </c>
      <c r="R191" s="57" t="s">
        <v>310</v>
      </c>
      <c r="S191" s="57" t="s">
        <v>280</v>
      </c>
    </row>
    <row r="192" spans="1:19" ht="15.5">
      <c r="A192" s="57">
        <v>183</v>
      </c>
      <c r="B192" s="85" t="s">
        <v>727</v>
      </c>
      <c r="C192" s="85" t="s">
        <v>728</v>
      </c>
      <c r="D192" s="85" t="s">
        <v>727</v>
      </c>
      <c r="E192" s="93" t="s">
        <v>269</v>
      </c>
      <c r="F192" s="88" t="s">
        <v>286</v>
      </c>
      <c r="G192" s="57" t="s">
        <v>298</v>
      </c>
      <c r="H192" s="57">
        <v>4920006139</v>
      </c>
      <c r="I192" s="57">
        <v>317</v>
      </c>
      <c r="J192" s="57" t="s">
        <v>558</v>
      </c>
      <c r="K192" s="89">
        <v>1</v>
      </c>
      <c r="L192" s="90" t="s">
        <v>274</v>
      </c>
      <c r="M192" s="57" t="s">
        <v>275</v>
      </c>
      <c r="N192" s="57" t="s">
        <v>102</v>
      </c>
      <c r="O192" s="91" t="s">
        <v>276</v>
      </c>
      <c r="P192" s="57" t="s">
        <v>277</v>
      </c>
      <c r="Q192" s="57" t="s">
        <v>278</v>
      </c>
      <c r="R192" s="57" t="s">
        <v>310</v>
      </c>
      <c r="S192" s="57" t="s">
        <v>280</v>
      </c>
    </row>
    <row r="193" spans="1:19" ht="25">
      <c r="A193" s="57">
        <v>184</v>
      </c>
      <c r="B193" s="85" t="s">
        <v>729</v>
      </c>
      <c r="C193" s="85" t="s">
        <v>730</v>
      </c>
      <c r="D193" s="85" t="s">
        <v>731</v>
      </c>
      <c r="E193" s="93" t="s">
        <v>292</v>
      </c>
      <c r="F193" s="88" t="s">
        <v>286</v>
      </c>
      <c r="G193" s="57" t="s">
        <v>293</v>
      </c>
      <c r="H193" s="57">
        <v>4920007127</v>
      </c>
      <c r="I193" s="57">
        <v>7</v>
      </c>
      <c r="J193" s="57" t="s">
        <v>294</v>
      </c>
      <c r="K193" s="89">
        <v>0.9</v>
      </c>
      <c r="L193" s="90">
        <v>0.1</v>
      </c>
      <c r="M193" s="57" t="s">
        <v>275</v>
      </c>
      <c r="N193" s="57" t="s">
        <v>102</v>
      </c>
      <c r="O193" s="91" t="s">
        <v>20</v>
      </c>
      <c r="P193" s="57" t="s">
        <v>277</v>
      </c>
      <c r="Q193" s="57" t="s">
        <v>278</v>
      </c>
      <c r="R193" s="57" t="s">
        <v>310</v>
      </c>
      <c r="S193" s="57" t="s">
        <v>280</v>
      </c>
    </row>
    <row r="194" spans="1:19" ht="25">
      <c r="A194" s="57">
        <v>185</v>
      </c>
      <c r="B194" s="85" t="s">
        <v>732</v>
      </c>
      <c r="C194" s="85" t="s">
        <v>733</v>
      </c>
      <c r="D194" s="85" t="s">
        <v>732</v>
      </c>
      <c r="E194" s="93" t="s">
        <v>292</v>
      </c>
      <c r="F194" s="88" t="s">
        <v>286</v>
      </c>
      <c r="G194" s="57" t="s">
        <v>293</v>
      </c>
      <c r="H194" s="57">
        <v>4920007127</v>
      </c>
      <c r="I194" s="57">
        <v>7</v>
      </c>
      <c r="J194" s="57" t="s">
        <v>294</v>
      </c>
      <c r="K194" s="89">
        <v>0.99</v>
      </c>
      <c r="L194" s="90">
        <v>0.01</v>
      </c>
      <c r="M194" s="57" t="s">
        <v>275</v>
      </c>
      <c r="N194" s="57" t="s">
        <v>102</v>
      </c>
      <c r="O194" s="91" t="s">
        <v>276</v>
      </c>
      <c r="P194" s="57" t="s">
        <v>277</v>
      </c>
      <c r="Q194" s="57" t="s">
        <v>278</v>
      </c>
      <c r="R194" s="57" t="s">
        <v>310</v>
      </c>
      <c r="S194" s="57" t="s">
        <v>280</v>
      </c>
    </row>
    <row r="195" spans="1:19" ht="25">
      <c r="A195" s="57">
        <v>186</v>
      </c>
      <c r="B195" s="85" t="s">
        <v>734</v>
      </c>
      <c r="C195" s="85" t="s">
        <v>735</v>
      </c>
      <c r="D195" s="85" t="s">
        <v>734</v>
      </c>
      <c r="E195" s="57" t="s">
        <v>321</v>
      </c>
      <c r="F195" s="57" t="s">
        <v>286</v>
      </c>
      <c r="G195" s="57" t="s">
        <v>271</v>
      </c>
      <c r="H195" s="57" t="s">
        <v>322</v>
      </c>
      <c r="I195" s="57">
        <v>236</v>
      </c>
      <c r="J195" s="57" t="s">
        <v>558</v>
      </c>
      <c r="K195" s="89">
        <v>0.99</v>
      </c>
      <c r="L195" s="90">
        <v>0.01</v>
      </c>
      <c r="M195" s="57" t="s">
        <v>275</v>
      </c>
      <c r="N195" s="57" t="s">
        <v>102</v>
      </c>
      <c r="O195" s="91" t="s">
        <v>276</v>
      </c>
      <c r="P195" s="57" t="s">
        <v>277</v>
      </c>
      <c r="Q195" s="57" t="s">
        <v>278</v>
      </c>
      <c r="R195" s="57" t="s">
        <v>310</v>
      </c>
      <c r="S195" s="57" t="s">
        <v>280</v>
      </c>
    </row>
    <row r="196" spans="1:19" ht="15.5">
      <c r="A196" s="57">
        <v>187</v>
      </c>
      <c r="B196" s="85" t="s">
        <v>736</v>
      </c>
      <c r="C196" s="85" t="s">
        <v>737</v>
      </c>
      <c r="D196" s="85" t="s">
        <v>736</v>
      </c>
      <c r="E196" s="57" t="s">
        <v>321</v>
      </c>
      <c r="F196" s="57" t="s">
        <v>286</v>
      </c>
      <c r="G196" s="57" t="s">
        <v>271</v>
      </c>
      <c r="H196" s="57" t="s">
        <v>322</v>
      </c>
      <c r="I196" s="57">
        <v>236</v>
      </c>
      <c r="J196" s="57" t="s">
        <v>558</v>
      </c>
      <c r="K196" s="89">
        <v>0.99</v>
      </c>
      <c r="L196" s="90">
        <v>0.01</v>
      </c>
      <c r="M196" s="57" t="s">
        <v>275</v>
      </c>
      <c r="N196" s="57" t="s">
        <v>102</v>
      </c>
      <c r="O196" s="91" t="s">
        <v>276</v>
      </c>
      <c r="P196" s="57" t="s">
        <v>277</v>
      </c>
      <c r="Q196" s="57" t="s">
        <v>278</v>
      </c>
      <c r="R196" s="57" t="s">
        <v>310</v>
      </c>
      <c r="S196" s="57" t="s">
        <v>280</v>
      </c>
    </row>
    <row r="197" spans="1:19" ht="25">
      <c r="A197" s="57">
        <v>188</v>
      </c>
      <c r="B197" s="85" t="s">
        <v>738</v>
      </c>
      <c r="C197" s="85" t="s">
        <v>739</v>
      </c>
      <c r="D197" s="85" t="s">
        <v>738</v>
      </c>
      <c r="E197" s="57" t="s">
        <v>321</v>
      </c>
      <c r="F197" s="57" t="s">
        <v>286</v>
      </c>
      <c r="G197" s="57" t="s">
        <v>271</v>
      </c>
      <c r="H197" s="57" t="s">
        <v>322</v>
      </c>
      <c r="I197" s="57">
        <v>236</v>
      </c>
      <c r="J197" s="57" t="s">
        <v>558</v>
      </c>
      <c r="K197" s="89">
        <v>0.98</v>
      </c>
      <c r="L197" s="90">
        <v>0.02</v>
      </c>
      <c r="M197" s="57" t="s">
        <v>275</v>
      </c>
      <c r="N197" s="57" t="s">
        <v>102</v>
      </c>
      <c r="O197" s="91" t="s">
        <v>276</v>
      </c>
      <c r="P197" s="57" t="s">
        <v>277</v>
      </c>
      <c r="Q197" s="57" t="s">
        <v>278</v>
      </c>
      <c r="R197" s="57" t="s">
        <v>310</v>
      </c>
      <c r="S197" s="57" t="s">
        <v>280</v>
      </c>
    </row>
    <row r="198" spans="1:19" ht="15.5">
      <c r="A198" s="57">
        <v>189</v>
      </c>
      <c r="B198" s="85" t="s">
        <v>740</v>
      </c>
      <c r="C198" s="85" t="s">
        <v>741</v>
      </c>
      <c r="D198" s="85" t="s">
        <v>740</v>
      </c>
      <c r="E198" s="57" t="s">
        <v>321</v>
      </c>
      <c r="F198" s="57" t="s">
        <v>286</v>
      </c>
      <c r="G198" s="57" t="s">
        <v>271</v>
      </c>
      <c r="H198" s="57" t="s">
        <v>322</v>
      </c>
      <c r="I198" s="57">
        <v>236</v>
      </c>
      <c r="J198" s="57" t="s">
        <v>558</v>
      </c>
      <c r="K198" s="89">
        <v>0.99</v>
      </c>
      <c r="L198" s="90">
        <v>0.01</v>
      </c>
      <c r="M198" s="57" t="s">
        <v>275</v>
      </c>
      <c r="N198" s="57" t="s">
        <v>102</v>
      </c>
      <c r="O198" s="91" t="s">
        <v>276</v>
      </c>
      <c r="P198" s="57" t="s">
        <v>277</v>
      </c>
      <c r="Q198" s="57" t="s">
        <v>278</v>
      </c>
      <c r="R198" s="57" t="s">
        <v>310</v>
      </c>
      <c r="S198" s="57" t="s">
        <v>280</v>
      </c>
    </row>
    <row r="199" spans="1:19" ht="25">
      <c r="A199" s="57">
        <v>190</v>
      </c>
      <c r="B199" s="85" t="s">
        <v>742</v>
      </c>
      <c r="C199" s="85" t="s">
        <v>743</v>
      </c>
      <c r="D199" s="85" t="s">
        <v>742</v>
      </c>
      <c r="E199" s="57" t="s">
        <v>321</v>
      </c>
      <c r="F199" s="57" t="s">
        <v>286</v>
      </c>
      <c r="G199" s="57" t="s">
        <v>271</v>
      </c>
      <c r="H199" s="57" t="s">
        <v>322</v>
      </c>
      <c r="I199" s="57">
        <v>236</v>
      </c>
      <c r="J199" s="57" t="s">
        <v>558</v>
      </c>
      <c r="K199" s="89">
        <v>0.99</v>
      </c>
      <c r="L199" s="90">
        <v>0.01</v>
      </c>
      <c r="M199" s="57" t="s">
        <v>275</v>
      </c>
      <c r="N199" s="57" t="s">
        <v>102</v>
      </c>
      <c r="O199" s="91" t="s">
        <v>276</v>
      </c>
      <c r="P199" s="57" t="s">
        <v>277</v>
      </c>
      <c r="Q199" s="57" t="s">
        <v>278</v>
      </c>
      <c r="R199" s="57" t="s">
        <v>310</v>
      </c>
      <c r="S199" s="57" t="s">
        <v>280</v>
      </c>
    </row>
    <row r="200" spans="1:19" ht="25">
      <c r="A200" s="57">
        <v>191</v>
      </c>
      <c r="B200" s="85" t="s">
        <v>744</v>
      </c>
      <c r="C200" s="85" t="s">
        <v>745</v>
      </c>
      <c r="D200" s="85" t="s">
        <v>744</v>
      </c>
      <c r="E200" s="57" t="s">
        <v>321</v>
      </c>
      <c r="F200" s="57" t="s">
        <v>286</v>
      </c>
      <c r="G200" s="57" t="s">
        <v>271</v>
      </c>
      <c r="H200" s="57" t="s">
        <v>322</v>
      </c>
      <c r="I200" s="57">
        <v>236</v>
      </c>
      <c r="J200" s="57" t="s">
        <v>558</v>
      </c>
      <c r="K200" s="89">
        <v>0.98</v>
      </c>
      <c r="L200" s="90">
        <v>0.02</v>
      </c>
      <c r="M200" s="57" t="s">
        <v>275</v>
      </c>
      <c r="N200" s="57" t="s">
        <v>102</v>
      </c>
      <c r="O200" s="91" t="s">
        <v>276</v>
      </c>
      <c r="P200" s="57" t="s">
        <v>277</v>
      </c>
      <c r="Q200" s="57" t="s">
        <v>278</v>
      </c>
      <c r="R200" s="57" t="s">
        <v>310</v>
      </c>
      <c r="S200" s="57" t="s">
        <v>280</v>
      </c>
    </row>
    <row r="201" spans="1:19" ht="25">
      <c r="A201" s="57">
        <v>192</v>
      </c>
      <c r="B201" s="85" t="s">
        <v>746</v>
      </c>
      <c r="C201" s="85" t="s">
        <v>747</v>
      </c>
      <c r="D201" s="85" t="s">
        <v>746</v>
      </c>
      <c r="E201" s="57" t="s">
        <v>321</v>
      </c>
      <c r="F201" s="57" t="s">
        <v>286</v>
      </c>
      <c r="G201" s="57" t="s">
        <v>271</v>
      </c>
      <c r="H201" s="57" t="s">
        <v>322</v>
      </c>
      <c r="I201" s="57">
        <v>236</v>
      </c>
      <c r="J201" s="57" t="s">
        <v>558</v>
      </c>
      <c r="K201" s="104">
        <v>0.99</v>
      </c>
      <c r="L201" s="90">
        <v>0.01</v>
      </c>
      <c r="M201" s="57" t="s">
        <v>275</v>
      </c>
      <c r="N201" s="57" t="s">
        <v>102</v>
      </c>
      <c r="O201" s="91" t="s">
        <v>276</v>
      </c>
      <c r="P201" s="57" t="s">
        <v>277</v>
      </c>
      <c r="Q201" s="57" t="s">
        <v>278</v>
      </c>
      <c r="R201" s="57" t="s">
        <v>310</v>
      </c>
      <c r="S201" s="57" t="s">
        <v>280</v>
      </c>
    </row>
    <row r="202" spans="1:19" ht="25">
      <c r="A202" s="57">
        <v>193</v>
      </c>
      <c r="B202" s="85" t="s">
        <v>748</v>
      </c>
      <c r="C202" s="85" t="s">
        <v>749</v>
      </c>
      <c r="D202" s="85" t="s">
        <v>748</v>
      </c>
      <c r="E202" s="57" t="s">
        <v>338</v>
      </c>
      <c r="F202" s="88" t="s">
        <v>286</v>
      </c>
      <c r="G202" s="57" t="s">
        <v>271</v>
      </c>
      <c r="H202" s="57" t="s">
        <v>339</v>
      </c>
      <c r="I202" s="57">
        <v>30</v>
      </c>
      <c r="J202" s="96">
        <v>41944</v>
      </c>
      <c r="K202" s="89">
        <v>0.97</v>
      </c>
      <c r="L202" s="90">
        <v>0.03</v>
      </c>
      <c r="M202" s="57" t="s">
        <v>275</v>
      </c>
      <c r="N202" s="57" t="s">
        <v>102</v>
      </c>
      <c r="O202" s="91" t="s">
        <v>276</v>
      </c>
      <c r="P202" s="57" t="s">
        <v>277</v>
      </c>
      <c r="Q202" s="57" t="s">
        <v>278</v>
      </c>
      <c r="R202" s="57" t="s">
        <v>310</v>
      </c>
      <c r="S202" s="57" t="s">
        <v>280</v>
      </c>
    </row>
    <row r="203" spans="1:19" ht="25">
      <c r="A203" s="57">
        <v>194</v>
      </c>
      <c r="B203" s="85" t="s">
        <v>750</v>
      </c>
      <c r="C203" s="85" t="s">
        <v>751</v>
      </c>
      <c r="D203" s="85" t="s">
        <v>750</v>
      </c>
      <c r="E203" s="57" t="s">
        <v>321</v>
      </c>
      <c r="F203" s="57" t="s">
        <v>286</v>
      </c>
      <c r="G203" s="57" t="s">
        <v>271</v>
      </c>
      <c r="H203" s="57" t="s">
        <v>322</v>
      </c>
      <c r="I203" s="57">
        <v>236</v>
      </c>
      <c r="J203" s="57" t="s">
        <v>558</v>
      </c>
      <c r="K203" s="89">
        <v>0.95</v>
      </c>
      <c r="L203" s="90">
        <v>0.05</v>
      </c>
      <c r="M203" s="57" t="s">
        <v>275</v>
      </c>
      <c r="N203" s="57" t="s">
        <v>102</v>
      </c>
      <c r="O203" s="91" t="s">
        <v>276</v>
      </c>
      <c r="P203" s="57" t="s">
        <v>277</v>
      </c>
      <c r="Q203" s="57" t="s">
        <v>278</v>
      </c>
      <c r="R203" s="57" t="s">
        <v>310</v>
      </c>
      <c r="S203" s="57" t="s">
        <v>280</v>
      </c>
    </row>
    <row r="204" spans="1:19" ht="25">
      <c r="A204" s="57">
        <v>195</v>
      </c>
      <c r="B204" s="85" t="s">
        <v>752</v>
      </c>
      <c r="C204" s="85" t="s">
        <v>753</v>
      </c>
      <c r="D204" s="85" t="s">
        <v>752</v>
      </c>
      <c r="E204" s="57" t="s">
        <v>321</v>
      </c>
      <c r="F204" s="57" t="s">
        <v>286</v>
      </c>
      <c r="G204" s="57" t="s">
        <v>271</v>
      </c>
      <c r="H204" s="57" t="s">
        <v>322</v>
      </c>
      <c r="I204" s="57">
        <v>236</v>
      </c>
      <c r="J204" s="57" t="s">
        <v>558</v>
      </c>
      <c r="K204" s="89">
        <v>0.98</v>
      </c>
      <c r="L204" s="90">
        <v>0.02</v>
      </c>
      <c r="M204" s="57" t="s">
        <v>275</v>
      </c>
      <c r="N204" s="57" t="s">
        <v>102</v>
      </c>
      <c r="O204" s="91" t="s">
        <v>276</v>
      </c>
      <c r="P204" s="57" t="s">
        <v>277</v>
      </c>
      <c r="Q204" s="57" t="s">
        <v>278</v>
      </c>
      <c r="R204" s="57" t="s">
        <v>310</v>
      </c>
      <c r="S204" s="57" t="s">
        <v>280</v>
      </c>
    </row>
    <row r="205" spans="1:19" ht="25">
      <c r="A205" s="57">
        <v>196</v>
      </c>
      <c r="B205" s="85" t="s">
        <v>754</v>
      </c>
      <c r="C205" s="85" t="s">
        <v>755</v>
      </c>
      <c r="D205" s="85" t="s">
        <v>756</v>
      </c>
      <c r="E205" s="57" t="s">
        <v>321</v>
      </c>
      <c r="F205" s="57" t="s">
        <v>286</v>
      </c>
      <c r="G205" s="57" t="s">
        <v>271</v>
      </c>
      <c r="H205" s="57" t="s">
        <v>322</v>
      </c>
      <c r="I205" s="57">
        <v>236</v>
      </c>
      <c r="J205" s="57" t="s">
        <v>558</v>
      </c>
      <c r="K205" s="89">
        <v>0.9</v>
      </c>
      <c r="L205" s="90">
        <v>0.1</v>
      </c>
      <c r="M205" s="57" t="s">
        <v>275</v>
      </c>
      <c r="N205" s="57" t="s">
        <v>102</v>
      </c>
      <c r="O205" s="91" t="s">
        <v>20</v>
      </c>
      <c r="P205" s="57" t="s">
        <v>277</v>
      </c>
      <c r="Q205" s="57" t="s">
        <v>278</v>
      </c>
      <c r="R205" s="57" t="s">
        <v>310</v>
      </c>
      <c r="S205" s="57" t="s">
        <v>280</v>
      </c>
    </row>
    <row r="206" spans="1:19" ht="25">
      <c r="A206" s="57">
        <v>197</v>
      </c>
      <c r="B206" s="85" t="s">
        <v>757</v>
      </c>
      <c r="C206" s="85" t="s">
        <v>758</v>
      </c>
      <c r="D206" s="85" t="s">
        <v>757</v>
      </c>
      <c r="E206" s="57" t="s">
        <v>321</v>
      </c>
      <c r="F206" s="57" t="s">
        <v>286</v>
      </c>
      <c r="G206" s="57" t="s">
        <v>271</v>
      </c>
      <c r="H206" s="57" t="s">
        <v>322</v>
      </c>
      <c r="I206" s="57">
        <v>236</v>
      </c>
      <c r="J206" s="57" t="s">
        <v>558</v>
      </c>
      <c r="K206" s="89">
        <v>1</v>
      </c>
      <c r="L206" s="90" t="s">
        <v>274</v>
      </c>
      <c r="M206" s="57" t="s">
        <v>275</v>
      </c>
      <c r="N206" s="57" t="s">
        <v>102</v>
      </c>
      <c r="O206" s="91" t="s">
        <v>276</v>
      </c>
      <c r="P206" s="57" t="s">
        <v>277</v>
      </c>
      <c r="Q206" s="57" t="s">
        <v>278</v>
      </c>
      <c r="R206" s="57" t="s">
        <v>310</v>
      </c>
      <c r="S206" s="57" t="s">
        <v>280</v>
      </c>
    </row>
    <row r="207" spans="1:19" ht="15.5">
      <c r="A207" s="57">
        <v>198</v>
      </c>
      <c r="B207" s="85" t="s">
        <v>759</v>
      </c>
      <c r="C207" s="85" t="s">
        <v>760</v>
      </c>
      <c r="D207" s="85" t="s">
        <v>759</v>
      </c>
      <c r="E207" s="57" t="s">
        <v>321</v>
      </c>
      <c r="F207" s="57" t="s">
        <v>286</v>
      </c>
      <c r="G207" s="57" t="s">
        <v>271</v>
      </c>
      <c r="H207" s="57" t="s">
        <v>322</v>
      </c>
      <c r="I207" s="57">
        <v>236</v>
      </c>
      <c r="J207" s="57" t="s">
        <v>558</v>
      </c>
      <c r="K207" s="89">
        <v>0.99</v>
      </c>
      <c r="L207" s="90">
        <v>0.01</v>
      </c>
      <c r="M207" s="57" t="s">
        <v>275</v>
      </c>
      <c r="N207" s="57" t="s">
        <v>102</v>
      </c>
      <c r="O207" s="91" t="s">
        <v>276</v>
      </c>
      <c r="P207" s="57" t="s">
        <v>277</v>
      </c>
      <c r="Q207" s="57" t="s">
        <v>278</v>
      </c>
      <c r="R207" s="57" t="s">
        <v>310</v>
      </c>
      <c r="S207" s="57" t="s">
        <v>280</v>
      </c>
    </row>
    <row r="208" spans="1:19" ht="25">
      <c r="A208" s="57">
        <v>199</v>
      </c>
      <c r="B208" s="85" t="s">
        <v>761</v>
      </c>
      <c r="C208" s="85" t="s">
        <v>762</v>
      </c>
      <c r="D208" s="85" t="s">
        <v>761</v>
      </c>
      <c r="E208" s="57" t="s">
        <v>321</v>
      </c>
      <c r="F208" s="57" t="s">
        <v>286</v>
      </c>
      <c r="G208" s="57" t="s">
        <v>271</v>
      </c>
      <c r="H208" s="57" t="s">
        <v>322</v>
      </c>
      <c r="I208" s="57">
        <v>236</v>
      </c>
      <c r="J208" s="57" t="s">
        <v>558</v>
      </c>
      <c r="K208" s="89">
        <v>0.99</v>
      </c>
      <c r="L208" s="90">
        <v>0.01</v>
      </c>
      <c r="M208" s="57" t="s">
        <v>275</v>
      </c>
      <c r="N208" s="57" t="s">
        <v>102</v>
      </c>
      <c r="O208" s="91" t="s">
        <v>276</v>
      </c>
      <c r="P208" s="57" t="s">
        <v>277</v>
      </c>
      <c r="Q208" s="57" t="s">
        <v>278</v>
      </c>
      <c r="R208" s="57" t="s">
        <v>310</v>
      </c>
      <c r="S208" s="57" t="s">
        <v>280</v>
      </c>
    </row>
    <row r="209" spans="1:19" ht="15.5">
      <c r="A209" s="57">
        <v>200</v>
      </c>
      <c r="B209" s="85" t="s">
        <v>763</v>
      </c>
      <c r="C209" s="85" t="s">
        <v>764</v>
      </c>
      <c r="D209" s="85" t="s">
        <v>765</v>
      </c>
      <c r="E209" s="57" t="s">
        <v>321</v>
      </c>
      <c r="F209" s="57" t="s">
        <v>286</v>
      </c>
      <c r="G209" s="57" t="s">
        <v>271</v>
      </c>
      <c r="H209" s="57" t="s">
        <v>322</v>
      </c>
      <c r="I209" s="57">
        <v>236</v>
      </c>
      <c r="J209" s="57" t="s">
        <v>558</v>
      </c>
      <c r="K209" s="89">
        <v>0.9</v>
      </c>
      <c r="L209" s="90">
        <v>0.1</v>
      </c>
      <c r="M209" s="57" t="s">
        <v>275</v>
      </c>
      <c r="N209" s="57" t="s">
        <v>102</v>
      </c>
      <c r="O209" s="91" t="s">
        <v>20</v>
      </c>
      <c r="P209" s="57" t="s">
        <v>277</v>
      </c>
      <c r="Q209" s="57" t="s">
        <v>278</v>
      </c>
      <c r="R209" s="57" t="s">
        <v>310</v>
      </c>
      <c r="S209" s="57" t="s">
        <v>280</v>
      </c>
    </row>
    <row r="210" spans="1:19" ht="25">
      <c r="A210" s="57">
        <v>201</v>
      </c>
      <c r="B210" s="85" t="s">
        <v>766</v>
      </c>
      <c r="C210" s="85" t="s">
        <v>767</v>
      </c>
      <c r="D210" s="85" t="s">
        <v>766</v>
      </c>
      <c r="E210" s="57" t="s">
        <v>321</v>
      </c>
      <c r="F210" s="57" t="s">
        <v>286</v>
      </c>
      <c r="G210" s="57" t="s">
        <v>271</v>
      </c>
      <c r="H210" s="57" t="s">
        <v>322</v>
      </c>
      <c r="I210" s="57">
        <v>236</v>
      </c>
      <c r="J210" s="57" t="s">
        <v>558</v>
      </c>
      <c r="K210" s="89">
        <v>0.98</v>
      </c>
      <c r="L210" s="90">
        <v>0.02</v>
      </c>
      <c r="M210" s="57" t="s">
        <v>275</v>
      </c>
      <c r="N210" s="57" t="s">
        <v>102</v>
      </c>
      <c r="O210" s="91" t="s">
        <v>276</v>
      </c>
      <c r="P210" s="57" t="s">
        <v>277</v>
      </c>
      <c r="Q210" s="57" t="s">
        <v>278</v>
      </c>
      <c r="R210" s="57" t="s">
        <v>310</v>
      </c>
      <c r="S210" s="57" t="s">
        <v>280</v>
      </c>
    </row>
    <row r="211" spans="1:19" ht="25">
      <c r="A211" s="57">
        <v>202</v>
      </c>
      <c r="B211" s="85" t="s">
        <v>768</v>
      </c>
      <c r="C211" s="85" t="s">
        <v>769</v>
      </c>
      <c r="D211" s="85" t="s">
        <v>768</v>
      </c>
      <c r="E211" s="57" t="s">
        <v>321</v>
      </c>
      <c r="F211" s="57" t="s">
        <v>286</v>
      </c>
      <c r="G211" s="57" t="s">
        <v>271</v>
      </c>
      <c r="H211" s="57" t="s">
        <v>322</v>
      </c>
      <c r="I211" s="57">
        <v>236</v>
      </c>
      <c r="J211" s="57" t="s">
        <v>558</v>
      </c>
      <c r="K211" s="89">
        <v>0.99</v>
      </c>
      <c r="L211" s="90">
        <v>0.01</v>
      </c>
      <c r="M211" s="57" t="s">
        <v>275</v>
      </c>
      <c r="N211" s="57" t="s">
        <v>102</v>
      </c>
      <c r="O211" s="91" t="s">
        <v>276</v>
      </c>
      <c r="P211" s="57" t="s">
        <v>277</v>
      </c>
      <c r="Q211" s="57" t="s">
        <v>278</v>
      </c>
      <c r="R211" s="57" t="s">
        <v>310</v>
      </c>
      <c r="S211" s="57" t="s">
        <v>280</v>
      </c>
    </row>
    <row r="212" spans="1:19" ht="25">
      <c r="A212" s="57">
        <v>203</v>
      </c>
      <c r="B212" s="85" t="s">
        <v>770</v>
      </c>
      <c r="C212" s="85" t="s">
        <v>771</v>
      </c>
      <c r="D212" s="85" t="s">
        <v>770</v>
      </c>
      <c r="E212" s="57" t="s">
        <v>321</v>
      </c>
      <c r="F212" s="57" t="s">
        <v>286</v>
      </c>
      <c r="G212" s="57" t="s">
        <v>271</v>
      </c>
      <c r="H212" s="57" t="s">
        <v>322</v>
      </c>
      <c r="I212" s="57">
        <v>236</v>
      </c>
      <c r="J212" s="57" t="s">
        <v>558</v>
      </c>
      <c r="K212" s="89">
        <v>1</v>
      </c>
      <c r="L212" s="90" t="s">
        <v>274</v>
      </c>
      <c r="M212" s="57" t="s">
        <v>275</v>
      </c>
      <c r="N212" s="57" t="s">
        <v>102</v>
      </c>
      <c r="O212" s="91" t="s">
        <v>276</v>
      </c>
      <c r="P212" s="57" t="s">
        <v>277</v>
      </c>
      <c r="Q212" s="57" t="s">
        <v>278</v>
      </c>
      <c r="R212" s="57" t="s">
        <v>310</v>
      </c>
      <c r="S212" s="57" t="s">
        <v>280</v>
      </c>
    </row>
    <row r="213" spans="1:19" ht="25">
      <c r="A213" s="57">
        <v>204</v>
      </c>
      <c r="B213" s="85" t="s">
        <v>772</v>
      </c>
      <c r="C213" s="85" t="s">
        <v>773</v>
      </c>
      <c r="D213" s="85" t="s">
        <v>772</v>
      </c>
      <c r="E213" s="57" t="s">
        <v>321</v>
      </c>
      <c r="F213" s="57" t="s">
        <v>286</v>
      </c>
      <c r="G213" s="57" t="s">
        <v>271</v>
      </c>
      <c r="H213" s="57" t="s">
        <v>322</v>
      </c>
      <c r="I213" s="57">
        <v>236</v>
      </c>
      <c r="J213" s="57" t="s">
        <v>558</v>
      </c>
      <c r="K213" s="89">
        <v>0.99</v>
      </c>
      <c r="L213" s="90">
        <v>0.01</v>
      </c>
      <c r="M213" s="57" t="s">
        <v>275</v>
      </c>
      <c r="N213" s="57" t="s">
        <v>102</v>
      </c>
      <c r="O213" s="91" t="s">
        <v>276</v>
      </c>
      <c r="P213" s="57" t="s">
        <v>277</v>
      </c>
      <c r="Q213" s="57" t="s">
        <v>278</v>
      </c>
      <c r="R213" s="57" t="s">
        <v>310</v>
      </c>
      <c r="S213" s="57" t="s">
        <v>280</v>
      </c>
    </row>
    <row r="214" spans="1:19" ht="25">
      <c r="A214" s="57">
        <v>205</v>
      </c>
      <c r="B214" s="85" t="s">
        <v>774</v>
      </c>
      <c r="C214" s="85" t="s">
        <v>775</v>
      </c>
      <c r="D214" s="85" t="s">
        <v>774</v>
      </c>
      <c r="E214" s="57" t="s">
        <v>321</v>
      </c>
      <c r="F214" s="57" t="s">
        <v>286</v>
      </c>
      <c r="G214" s="57" t="s">
        <v>271</v>
      </c>
      <c r="H214" s="57" t="s">
        <v>322</v>
      </c>
      <c r="I214" s="57">
        <v>236</v>
      </c>
      <c r="J214" s="57" t="s">
        <v>558</v>
      </c>
      <c r="K214" s="89">
        <v>0.98</v>
      </c>
      <c r="L214" s="90">
        <v>0.02</v>
      </c>
      <c r="M214" s="57" t="s">
        <v>275</v>
      </c>
      <c r="N214" s="57" t="s">
        <v>102</v>
      </c>
      <c r="O214" s="91" t="s">
        <v>276</v>
      </c>
      <c r="P214" s="57" t="s">
        <v>277</v>
      </c>
      <c r="Q214" s="57" t="s">
        <v>278</v>
      </c>
      <c r="R214" s="57" t="s">
        <v>310</v>
      </c>
      <c r="S214" s="57" t="s">
        <v>280</v>
      </c>
    </row>
    <row r="215" spans="1:19" ht="25">
      <c r="A215" s="57">
        <v>206</v>
      </c>
      <c r="B215" s="85" t="s">
        <v>776</v>
      </c>
      <c r="C215" s="85" t="s">
        <v>777</v>
      </c>
      <c r="D215" s="85" t="s">
        <v>778</v>
      </c>
      <c r="E215" s="57" t="s">
        <v>321</v>
      </c>
      <c r="F215" s="57" t="s">
        <v>286</v>
      </c>
      <c r="G215" s="57" t="s">
        <v>271</v>
      </c>
      <c r="H215" s="57" t="s">
        <v>322</v>
      </c>
      <c r="I215" s="57">
        <v>236</v>
      </c>
      <c r="J215" s="57" t="s">
        <v>558</v>
      </c>
      <c r="K215" s="89">
        <v>0.95</v>
      </c>
      <c r="L215" s="90">
        <v>0.05</v>
      </c>
      <c r="M215" s="57" t="s">
        <v>275</v>
      </c>
      <c r="N215" s="57" t="s">
        <v>102</v>
      </c>
      <c r="O215" s="91" t="s">
        <v>20</v>
      </c>
      <c r="P215" s="57" t="s">
        <v>277</v>
      </c>
      <c r="Q215" s="57" t="s">
        <v>278</v>
      </c>
      <c r="R215" s="57" t="s">
        <v>310</v>
      </c>
      <c r="S215" s="57" t="s">
        <v>280</v>
      </c>
    </row>
    <row r="216" spans="1:19" ht="25">
      <c r="A216" s="57">
        <v>207</v>
      </c>
      <c r="B216" s="85" t="s">
        <v>779</v>
      </c>
      <c r="C216" s="85" t="s">
        <v>780</v>
      </c>
      <c r="D216" s="85" t="s">
        <v>779</v>
      </c>
      <c r="E216" s="57" t="s">
        <v>321</v>
      </c>
      <c r="F216" s="57" t="s">
        <v>286</v>
      </c>
      <c r="G216" s="57" t="s">
        <v>271</v>
      </c>
      <c r="H216" s="57" t="s">
        <v>322</v>
      </c>
      <c r="I216" s="57">
        <v>236</v>
      </c>
      <c r="J216" s="57" t="s">
        <v>558</v>
      </c>
      <c r="K216" s="89">
        <v>0.98</v>
      </c>
      <c r="L216" s="90">
        <v>0.02</v>
      </c>
      <c r="M216" s="57" t="s">
        <v>275</v>
      </c>
      <c r="N216" s="57" t="s">
        <v>102</v>
      </c>
      <c r="O216" s="91" t="s">
        <v>276</v>
      </c>
      <c r="P216" s="57" t="s">
        <v>277</v>
      </c>
      <c r="Q216" s="57" t="s">
        <v>278</v>
      </c>
      <c r="R216" s="57" t="s">
        <v>310</v>
      </c>
      <c r="S216" s="57" t="s">
        <v>280</v>
      </c>
    </row>
    <row r="217" spans="1:19" ht="15.5">
      <c r="A217" s="57">
        <v>208</v>
      </c>
      <c r="B217" s="85" t="s">
        <v>781</v>
      </c>
      <c r="C217" s="85" t="s">
        <v>782</v>
      </c>
      <c r="D217" s="85" t="s">
        <v>781</v>
      </c>
      <c r="E217" s="57" t="s">
        <v>269</v>
      </c>
      <c r="F217" s="57" t="s">
        <v>286</v>
      </c>
      <c r="G217" s="57" t="s">
        <v>271</v>
      </c>
      <c r="H217" s="46" t="s">
        <v>272</v>
      </c>
      <c r="I217" s="57">
        <v>8</v>
      </c>
      <c r="J217" s="95">
        <v>45834</v>
      </c>
      <c r="K217" s="89">
        <v>0.99</v>
      </c>
      <c r="L217" s="90">
        <v>0.01</v>
      </c>
      <c r="M217" s="57" t="s">
        <v>275</v>
      </c>
      <c r="N217" s="57" t="s">
        <v>102</v>
      </c>
      <c r="O217" s="91" t="s">
        <v>276</v>
      </c>
      <c r="P217" s="57" t="s">
        <v>277</v>
      </c>
      <c r="Q217" s="57" t="s">
        <v>278</v>
      </c>
      <c r="R217" s="57" t="s">
        <v>310</v>
      </c>
      <c r="S217" s="57" t="s">
        <v>280</v>
      </c>
    </row>
    <row r="218" spans="1:19" ht="37.5">
      <c r="A218" s="57">
        <v>209</v>
      </c>
      <c r="B218" s="85" t="s">
        <v>783</v>
      </c>
      <c r="C218" s="85" t="s">
        <v>784</v>
      </c>
      <c r="D218" s="85" t="s">
        <v>783</v>
      </c>
      <c r="E218" s="57" t="s">
        <v>321</v>
      </c>
      <c r="F218" s="57" t="s">
        <v>286</v>
      </c>
      <c r="G218" s="57" t="s">
        <v>271</v>
      </c>
      <c r="H218" s="57" t="s">
        <v>322</v>
      </c>
      <c r="I218" s="57">
        <v>236</v>
      </c>
      <c r="J218" s="57" t="s">
        <v>558</v>
      </c>
      <c r="K218" s="89">
        <v>0.98</v>
      </c>
      <c r="L218" s="90">
        <v>0.02</v>
      </c>
      <c r="M218" s="57" t="s">
        <v>275</v>
      </c>
      <c r="N218" s="57" t="s">
        <v>102</v>
      </c>
      <c r="O218" s="91" t="s">
        <v>276</v>
      </c>
      <c r="P218" s="57" t="s">
        <v>277</v>
      </c>
      <c r="Q218" s="57" t="s">
        <v>278</v>
      </c>
      <c r="R218" s="57" t="s">
        <v>310</v>
      </c>
      <c r="S218" s="57" t="s">
        <v>280</v>
      </c>
    </row>
    <row r="219" spans="1:19" ht="15.5">
      <c r="A219" s="57">
        <v>210</v>
      </c>
      <c r="B219" s="85" t="s">
        <v>785</v>
      </c>
      <c r="C219" s="85" t="s">
        <v>786</v>
      </c>
      <c r="D219" s="85" t="s">
        <v>785</v>
      </c>
      <c r="E219" s="57" t="s">
        <v>321</v>
      </c>
      <c r="F219" s="57" t="s">
        <v>286</v>
      </c>
      <c r="G219" s="57" t="s">
        <v>271</v>
      </c>
      <c r="H219" s="57" t="s">
        <v>322</v>
      </c>
      <c r="I219" s="57">
        <v>236</v>
      </c>
      <c r="J219" s="57" t="s">
        <v>558</v>
      </c>
      <c r="K219" s="89">
        <v>0.98</v>
      </c>
      <c r="L219" s="90">
        <v>0.02</v>
      </c>
      <c r="M219" s="57" t="s">
        <v>275</v>
      </c>
      <c r="N219" s="57" t="s">
        <v>102</v>
      </c>
      <c r="O219" s="91" t="s">
        <v>20</v>
      </c>
      <c r="P219" s="57" t="s">
        <v>277</v>
      </c>
      <c r="Q219" s="57" t="s">
        <v>278</v>
      </c>
      <c r="R219" s="57" t="s">
        <v>310</v>
      </c>
      <c r="S219" s="57" t="s">
        <v>280</v>
      </c>
    </row>
    <row r="220" spans="1:19" ht="15.5">
      <c r="A220" s="57">
        <v>211</v>
      </c>
      <c r="B220" s="85" t="s">
        <v>787</v>
      </c>
      <c r="C220" s="85" t="s">
        <v>788</v>
      </c>
      <c r="D220" s="85" t="s">
        <v>787</v>
      </c>
      <c r="E220" s="57" t="s">
        <v>321</v>
      </c>
      <c r="F220" s="57" t="s">
        <v>286</v>
      </c>
      <c r="G220" s="57" t="s">
        <v>271</v>
      </c>
      <c r="H220" s="57" t="s">
        <v>322</v>
      </c>
      <c r="I220" s="57">
        <v>236</v>
      </c>
      <c r="J220" s="57" t="s">
        <v>558</v>
      </c>
      <c r="K220" s="89">
        <v>0.98</v>
      </c>
      <c r="L220" s="90">
        <v>0.02</v>
      </c>
      <c r="M220" s="57" t="s">
        <v>275</v>
      </c>
      <c r="N220" s="57" t="s">
        <v>102</v>
      </c>
      <c r="O220" s="91" t="s">
        <v>276</v>
      </c>
      <c r="P220" s="57" t="s">
        <v>277</v>
      </c>
      <c r="Q220" s="57" t="s">
        <v>278</v>
      </c>
      <c r="R220" s="57" t="s">
        <v>310</v>
      </c>
      <c r="S220" s="57" t="s">
        <v>280</v>
      </c>
    </row>
    <row r="221" spans="1:19" ht="15.5">
      <c r="A221" s="57">
        <v>212</v>
      </c>
      <c r="B221" s="85" t="s">
        <v>789</v>
      </c>
      <c r="C221" s="85" t="s">
        <v>790</v>
      </c>
      <c r="D221" s="85" t="s">
        <v>791</v>
      </c>
      <c r="E221" s="57" t="s">
        <v>321</v>
      </c>
      <c r="F221" s="57" t="s">
        <v>286</v>
      </c>
      <c r="G221" s="57" t="s">
        <v>271</v>
      </c>
      <c r="H221" s="57" t="s">
        <v>322</v>
      </c>
      <c r="I221" s="57">
        <v>236</v>
      </c>
      <c r="J221" s="57" t="s">
        <v>558</v>
      </c>
      <c r="K221" s="89">
        <v>0.9</v>
      </c>
      <c r="L221" s="90">
        <v>0.1</v>
      </c>
      <c r="M221" s="57" t="s">
        <v>275</v>
      </c>
      <c r="N221" s="57" t="s">
        <v>102</v>
      </c>
      <c r="O221" s="91" t="s">
        <v>20</v>
      </c>
      <c r="P221" s="57" t="s">
        <v>277</v>
      </c>
      <c r="Q221" s="57" t="s">
        <v>278</v>
      </c>
      <c r="R221" s="57" t="s">
        <v>310</v>
      </c>
      <c r="S221" s="57" t="s">
        <v>280</v>
      </c>
    </row>
    <row r="222" spans="1:19" ht="25">
      <c r="A222" s="57">
        <v>213</v>
      </c>
      <c r="B222" s="85" t="s">
        <v>792</v>
      </c>
      <c r="C222" s="85" t="s">
        <v>793</v>
      </c>
      <c r="D222" s="85" t="s">
        <v>792</v>
      </c>
      <c r="E222" s="57" t="s">
        <v>321</v>
      </c>
      <c r="F222" s="57" t="s">
        <v>286</v>
      </c>
      <c r="G222" s="57" t="s">
        <v>271</v>
      </c>
      <c r="H222" s="57" t="s">
        <v>322</v>
      </c>
      <c r="I222" s="57">
        <v>236</v>
      </c>
      <c r="J222" s="57" t="s">
        <v>558</v>
      </c>
      <c r="K222" s="89">
        <v>0.98</v>
      </c>
      <c r="L222" s="90">
        <v>0.02</v>
      </c>
      <c r="M222" s="57" t="s">
        <v>275</v>
      </c>
      <c r="N222" s="57" t="s">
        <v>102</v>
      </c>
      <c r="O222" s="91" t="s">
        <v>276</v>
      </c>
      <c r="P222" s="57" t="s">
        <v>277</v>
      </c>
      <c r="Q222" s="57" t="s">
        <v>278</v>
      </c>
      <c r="R222" s="57" t="s">
        <v>310</v>
      </c>
      <c r="S222" s="57" t="s">
        <v>280</v>
      </c>
    </row>
    <row r="223" spans="1:19" ht="25">
      <c r="A223" s="57">
        <v>214</v>
      </c>
      <c r="B223" s="85" t="s">
        <v>794</v>
      </c>
      <c r="C223" s="85" t="s">
        <v>795</v>
      </c>
      <c r="D223" s="85" t="s">
        <v>794</v>
      </c>
      <c r="E223" s="85" t="s">
        <v>346</v>
      </c>
      <c r="F223" s="85" t="s">
        <v>286</v>
      </c>
      <c r="G223" s="85" t="s">
        <v>271</v>
      </c>
      <c r="H223" s="85" t="s">
        <v>347</v>
      </c>
      <c r="I223" s="57">
        <v>390</v>
      </c>
      <c r="J223" s="85" t="s">
        <v>348</v>
      </c>
      <c r="K223" s="89">
        <v>0.98</v>
      </c>
      <c r="L223" s="90">
        <v>0.02</v>
      </c>
      <c r="M223" s="57" t="s">
        <v>275</v>
      </c>
      <c r="N223" s="57" t="s">
        <v>102</v>
      </c>
      <c r="O223" s="91" t="s">
        <v>276</v>
      </c>
      <c r="P223" s="57" t="s">
        <v>277</v>
      </c>
      <c r="Q223" s="57" t="s">
        <v>278</v>
      </c>
      <c r="R223" s="57" t="s">
        <v>310</v>
      </c>
      <c r="S223" s="57" t="s">
        <v>280</v>
      </c>
    </row>
    <row r="224" spans="1:19" s="102" customFormat="1" ht="25">
      <c r="A224" s="57">
        <v>215</v>
      </c>
      <c r="B224" s="57" t="s">
        <v>796</v>
      </c>
      <c r="C224" s="85" t="s">
        <v>797</v>
      </c>
      <c r="D224" s="85" t="s">
        <v>798</v>
      </c>
      <c r="E224" s="85" t="s">
        <v>346</v>
      </c>
      <c r="F224" s="85" t="s">
        <v>286</v>
      </c>
      <c r="G224" s="85" t="s">
        <v>271</v>
      </c>
      <c r="H224" s="85" t="s">
        <v>347</v>
      </c>
      <c r="I224" s="85">
        <v>4</v>
      </c>
      <c r="J224" s="85" t="s">
        <v>348</v>
      </c>
      <c r="K224" s="89">
        <v>0.98</v>
      </c>
      <c r="L224" s="90">
        <v>0.02</v>
      </c>
      <c r="M224" s="57" t="s">
        <v>275</v>
      </c>
      <c r="N224" s="57" t="s">
        <v>102</v>
      </c>
      <c r="O224" s="91" t="s">
        <v>276</v>
      </c>
      <c r="P224" s="57" t="s">
        <v>277</v>
      </c>
      <c r="Q224" s="57" t="s">
        <v>278</v>
      </c>
      <c r="R224" s="57" t="s">
        <v>310</v>
      </c>
      <c r="S224" s="57" t="s">
        <v>280</v>
      </c>
    </row>
    <row r="225" spans="1:19" s="102" customFormat="1" ht="25">
      <c r="A225" s="57">
        <v>216</v>
      </c>
      <c r="B225" s="103" t="s">
        <v>799</v>
      </c>
      <c r="C225" s="85" t="s">
        <v>800</v>
      </c>
      <c r="D225" s="99" t="s">
        <v>380</v>
      </c>
      <c r="E225" s="99" t="s">
        <v>317</v>
      </c>
      <c r="F225" s="100" t="s">
        <v>286</v>
      </c>
      <c r="G225" s="100" t="s">
        <v>318</v>
      </c>
      <c r="H225" s="100">
        <v>2230010157</v>
      </c>
      <c r="I225" s="100">
        <v>2</v>
      </c>
      <c r="J225" s="57" t="s">
        <v>558</v>
      </c>
      <c r="K225" s="89">
        <v>0.98</v>
      </c>
      <c r="L225" s="90">
        <v>0.02</v>
      </c>
      <c r="M225" s="57" t="s">
        <v>275</v>
      </c>
      <c r="N225" s="57" t="s">
        <v>102</v>
      </c>
      <c r="O225" s="91" t="s">
        <v>276</v>
      </c>
      <c r="P225" s="57" t="s">
        <v>277</v>
      </c>
      <c r="Q225" s="57" t="s">
        <v>278</v>
      </c>
      <c r="R225" s="57" t="s">
        <v>310</v>
      </c>
      <c r="S225" s="57" t="s">
        <v>280</v>
      </c>
    </row>
    <row r="226" spans="1:19" ht="25">
      <c r="A226" s="57">
        <v>217</v>
      </c>
      <c r="B226" s="85" t="s">
        <v>801</v>
      </c>
      <c r="C226" s="85" t="s">
        <v>802</v>
      </c>
      <c r="D226" s="85" t="s">
        <v>801</v>
      </c>
      <c r="E226" s="57" t="s">
        <v>321</v>
      </c>
      <c r="F226" s="57" t="s">
        <v>286</v>
      </c>
      <c r="G226" s="57" t="s">
        <v>271</v>
      </c>
      <c r="H226" s="57" t="s">
        <v>322</v>
      </c>
      <c r="I226" s="57">
        <v>236</v>
      </c>
      <c r="J226" s="57" t="s">
        <v>558</v>
      </c>
      <c r="K226" s="89">
        <v>0.99</v>
      </c>
      <c r="L226" s="90">
        <v>0.01</v>
      </c>
      <c r="M226" s="57" t="s">
        <v>275</v>
      </c>
      <c r="N226" s="57" t="s">
        <v>102</v>
      </c>
      <c r="O226" s="91" t="s">
        <v>276</v>
      </c>
      <c r="P226" s="57" t="s">
        <v>277</v>
      </c>
      <c r="Q226" s="57" t="s">
        <v>278</v>
      </c>
      <c r="R226" s="57" t="s">
        <v>310</v>
      </c>
      <c r="S226" s="57" t="s">
        <v>280</v>
      </c>
    </row>
    <row r="227" spans="1:19" ht="15.5">
      <c r="A227" s="57">
        <v>218</v>
      </c>
      <c r="B227" s="85" t="s">
        <v>803</v>
      </c>
      <c r="C227" s="85" t="s">
        <v>804</v>
      </c>
      <c r="D227" s="85" t="s">
        <v>803</v>
      </c>
      <c r="E227" s="57" t="s">
        <v>321</v>
      </c>
      <c r="F227" s="57" t="s">
        <v>286</v>
      </c>
      <c r="G227" s="57" t="s">
        <v>271</v>
      </c>
      <c r="H227" s="57" t="s">
        <v>322</v>
      </c>
      <c r="I227" s="57">
        <v>236</v>
      </c>
      <c r="J227" s="57" t="s">
        <v>558</v>
      </c>
      <c r="K227" s="89">
        <v>1</v>
      </c>
      <c r="L227" s="90" t="s">
        <v>274</v>
      </c>
      <c r="M227" s="57" t="s">
        <v>275</v>
      </c>
      <c r="N227" s="57" t="s">
        <v>102</v>
      </c>
      <c r="O227" s="91" t="s">
        <v>276</v>
      </c>
      <c r="P227" s="57" t="s">
        <v>277</v>
      </c>
      <c r="Q227" s="57" t="s">
        <v>278</v>
      </c>
      <c r="R227" s="57" t="s">
        <v>310</v>
      </c>
      <c r="S227" s="57" t="s">
        <v>280</v>
      </c>
    </row>
    <row r="228" spans="1:19" ht="15.5">
      <c r="A228" s="57">
        <v>219</v>
      </c>
      <c r="B228" s="85" t="s">
        <v>805</v>
      </c>
      <c r="C228" s="85" t="s">
        <v>806</v>
      </c>
      <c r="D228" s="85" t="s">
        <v>805</v>
      </c>
      <c r="E228" s="93" t="s">
        <v>269</v>
      </c>
      <c r="F228" s="88" t="s">
        <v>286</v>
      </c>
      <c r="G228" s="57" t="s">
        <v>298</v>
      </c>
      <c r="H228" s="57">
        <v>4920006139</v>
      </c>
      <c r="I228" s="57">
        <v>401</v>
      </c>
      <c r="J228" s="57" t="s">
        <v>558</v>
      </c>
      <c r="K228" s="89">
        <v>0.99</v>
      </c>
      <c r="L228" s="90">
        <v>0.01</v>
      </c>
      <c r="M228" s="57" t="s">
        <v>275</v>
      </c>
      <c r="N228" s="57" t="s">
        <v>102</v>
      </c>
      <c r="O228" s="91" t="s">
        <v>276</v>
      </c>
      <c r="P228" s="57" t="s">
        <v>277</v>
      </c>
      <c r="Q228" s="57" t="s">
        <v>278</v>
      </c>
      <c r="R228" s="57" t="s">
        <v>310</v>
      </c>
      <c r="S228" s="57" t="s">
        <v>280</v>
      </c>
    </row>
    <row r="229" spans="1:19" ht="25">
      <c r="A229" s="57">
        <v>220</v>
      </c>
      <c r="B229" s="85" t="s">
        <v>807</v>
      </c>
      <c r="C229" s="85" t="s">
        <v>808</v>
      </c>
      <c r="D229" s="85" t="s">
        <v>807</v>
      </c>
      <c r="E229" s="57" t="s">
        <v>321</v>
      </c>
      <c r="F229" s="57" t="s">
        <v>286</v>
      </c>
      <c r="G229" s="57" t="s">
        <v>271</v>
      </c>
      <c r="H229" s="57" t="s">
        <v>322</v>
      </c>
      <c r="I229" s="57">
        <v>236</v>
      </c>
      <c r="J229" s="57" t="s">
        <v>558</v>
      </c>
      <c r="K229" s="89">
        <v>0.98</v>
      </c>
      <c r="L229" s="90">
        <v>0.02</v>
      </c>
      <c r="M229" s="57" t="s">
        <v>275</v>
      </c>
      <c r="N229" s="57" t="s">
        <v>102</v>
      </c>
      <c r="O229" s="91" t="s">
        <v>276</v>
      </c>
      <c r="P229" s="57" t="s">
        <v>277</v>
      </c>
      <c r="Q229" s="57" t="s">
        <v>278</v>
      </c>
      <c r="R229" s="57" t="s">
        <v>310</v>
      </c>
      <c r="S229" s="57" t="s">
        <v>280</v>
      </c>
    </row>
    <row r="230" spans="1:19" ht="25">
      <c r="A230" s="57">
        <v>221</v>
      </c>
      <c r="B230" s="85" t="s">
        <v>809</v>
      </c>
      <c r="C230" s="85" t="s">
        <v>810</v>
      </c>
      <c r="D230" s="85" t="s">
        <v>809</v>
      </c>
      <c r="E230" s="57" t="s">
        <v>338</v>
      </c>
      <c r="F230" s="88" t="s">
        <v>286</v>
      </c>
      <c r="G230" s="57" t="s">
        <v>271</v>
      </c>
      <c r="H230" s="57" t="s">
        <v>339</v>
      </c>
      <c r="I230" s="57">
        <v>30</v>
      </c>
      <c r="J230" s="96">
        <v>41944</v>
      </c>
      <c r="K230" s="89">
        <v>1</v>
      </c>
      <c r="L230" s="90" t="s">
        <v>274</v>
      </c>
      <c r="M230" s="57" t="s">
        <v>275</v>
      </c>
      <c r="N230" s="57" t="s">
        <v>102</v>
      </c>
      <c r="O230" s="91" t="s">
        <v>276</v>
      </c>
      <c r="P230" s="57" t="s">
        <v>277</v>
      </c>
      <c r="Q230" s="57" t="s">
        <v>278</v>
      </c>
      <c r="R230" s="57" t="s">
        <v>310</v>
      </c>
      <c r="S230" s="57" t="s">
        <v>280</v>
      </c>
    </row>
    <row r="231" spans="1:19" ht="15.5">
      <c r="A231" s="57">
        <v>222</v>
      </c>
      <c r="B231" s="85" t="s">
        <v>811</v>
      </c>
      <c r="C231" s="85" t="s">
        <v>812</v>
      </c>
      <c r="D231" s="85" t="s">
        <v>811</v>
      </c>
      <c r="E231" s="93" t="s">
        <v>269</v>
      </c>
      <c r="F231" s="88" t="s">
        <v>286</v>
      </c>
      <c r="G231" s="57" t="s">
        <v>298</v>
      </c>
      <c r="H231" s="57">
        <v>4920006139</v>
      </c>
      <c r="I231" s="57">
        <v>401</v>
      </c>
      <c r="J231" s="57" t="s">
        <v>558</v>
      </c>
      <c r="K231" s="89">
        <v>0.98</v>
      </c>
      <c r="L231" s="90">
        <v>0.02</v>
      </c>
      <c r="M231" s="57" t="s">
        <v>275</v>
      </c>
      <c r="N231" s="57" t="s">
        <v>102</v>
      </c>
      <c r="O231" s="91" t="s">
        <v>276</v>
      </c>
      <c r="P231" s="57" t="s">
        <v>277</v>
      </c>
      <c r="Q231" s="57" t="s">
        <v>278</v>
      </c>
      <c r="R231" s="57" t="s">
        <v>310</v>
      </c>
      <c r="S231" s="57" t="s">
        <v>280</v>
      </c>
    </row>
    <row r="232" spans="1:19" ht="25">
      <c r="A232" s="57">
        <v>223</v>
      </c>
      <c r="B232" s="85" t="s">
        <v>813</v>
      </c>
      <c r="C232" s="85" t="s">
        <v>814</v>
      </c>
      <c r="D232" s="85" t="s">
        <v>815</v>
      </c>
      <c r="E232" s="57" t="s">
        <v>321</v>
      </c>
      <c r="F232" s="57" t="s">
        <v>286</v>
      </c>
      <c r="G232" s="57" t="s">
        <v>271</v>
      </c>
      <c r="H232" s="57" t="s">
        <v>322</v>
      </c>
      <c r="I232" s="57">
        <v>236</v>
      </c>
      <c r="J232" s="57" t="s">
        <v>558</v>
      </c>
      <c r="K232" s="89">
        <v>0.9</v>
      </c>
      <c r="L232" s="90">
        <v>0.1</v>
      </c>
      <c r="M232" s="57" t="s">
        <v>275</v>
      </c>
      <c r="N232" s="57" t="s">
        <v>102</v>
      </c>
      <c r="O232" s="91" t="s">
        <v>20</v>
      </c>
      <c r="P232" s="57" t="s">
        <v>277</v>
      </c>
      <c r="Q232" s="57" t="s">
        <v>278</v>
      </c>
      <c r="R232" s="57" t="s">
        <v>310</v>
      </c>
      <c r="S232" s="57" t="s">
        <v>280</v>
      </c>
    </row>
    <row r="233" spans="1:19" ht="25">
      <c r="A233" s="57">
        <v>224</v>
      </c>
      <c r="B233" s="85" t="s">
        <v>816</v>
      </c>
      <c r="C233" s="85" t="s">
        <v>817</v>
      </c>
      <c r="D233" s="85" t="s">
        <v>818</v>
      </c>
      <c r="E233" s="57" t="s">
        <v>321</v>
      </c>
      <c r="F233" s="57" t="s">
        <v>286</v>
      </c>
      <c r="G233" s="57" t="s">
        <v>271</v>
      </c>
      <c r="H233" s="57" t="s">
        <v>322</v>
      </c>
      <c r="I233" s="57">
        <v>236</v>
      </c>
      <c r="J233" s="57" t="s">
        <v>558</v>
      </c>
      <c r="K233" s="89">
        <v>0.9</v>
      </c>
      <c r="L233" s="90">
        <v>0.1</v>
      </c>
      <c r="M233" s="57" t="s">
        <v>275</v>
      </c>
      <c r="N233" s="57" t="s">
        <v>102</v>
      </c>
      <c r="O233" s="91" t="s">
        <v>20</v>
      </c>
      <c r="P233" s="57" t="s">
        <v>277</v>
      </c>
      <c r="Q233" s="57" t="s">
        <v>278</v>
      </c>
      <c r="R233" s="57" t="s">
        <v>310</v>
      </c>
      <c r="S233" s="57" t="s">
        <v>280</v>
      </c>
    </row>
    <row r="234" spans="1:19" ht="37.5">
      <c r="A234" s="57">
        <v>225</v>
      </c>
      <c r="B234" s="85" t="s">
        <v>819</v>
      </c>
      <c r="C234" s="85" t="s">
        <v>820</v>
      </c>
      <c r="D234" s="85" t="s">
        <v>821</v>
      </c>
      <c r="E234" s="93" t="s">
        <v>269</v>
      </c>
      <c r="F234" s="88" t="s">
        <v>286</v>
      </c>
      <c r="G234" s="57" t="s">
        <v>298</v>
      </c>
      <c r="H234" s="57">
        <v>4920006139</v>
      </c>
      <c r="I234" s="57">
        <v>401</v>
      </c>
      <c r="J234" s="57" t="s">
        <v>558</v>
      </c>
      <c r="K234" s="89">
        <v>0.97</v>
      </c>
      <c r="L234" s="90">
        <v>0.03</v>
      </c>
      <c r="M234" s="57" t="s">
        <v>275</v>
      </c>
      <c r="N234" s="57" t="s">
        <v>102</v>
      </c>
      <c r="O234" s="91" t="s">
        <v>20</v>
      </c>
      <c r="P234" s="57" t="s">
        <v>277</v>
      </c>
      <c r="Q234" s="57" t="s">
        <v>278</v>
      </c>
      <c r="R234" s="57" t="s">
        <v>310</v>
      </c>
      <c r="S234" s="57" t="s">
        <v>280</v>
      </c>
    </row>
    <row r="235" spans="1:19" s="102" customFormat="1" ht="37.5">
      <c r="A235" s="57">
        <v>226</v>
      </c>
      <c r="B235" s="103" t="s">
        <v>822</v>
      </c>
      <c r="C235" s="85" t="s">
        <v>823</v>
      </c>
      <c r="D235" s="99" t="s">
        <v>380</v>
      </c>
      <c r="E235" s="99" t="s">
        <v>317</v>
      </c>
      <c r="F235" s="100" t="s">
        <v>286</v>
      </c>
      <c r="G235" s="100" t="s">
        <v>318</v>
      </c>
      <c r="H235" s="100">
        <v>2230010157</v>
      </c>
      <c r="I235" s="100">
        <v>2</v>
      </c>
      <c r="J235" s="57" t="s">
        <v>558</v>
      </c>
      <c r="K235" s="89">
        <v>0.9</v>
      </c>
      <c r="L235" s="90">
        <v>0.1</v>
      </c>
      <c r="M235" s="57" t="s">
        <v>275</v>
      </c>
      <c r="N235" s="57" t="s">
        <v>102</v>
      </c>
      <c r="O235" s="91" t="s">
        <v>20</v>
      </c>
      <c r="P235" s="57" t="s">
        <v>277</v>
      </c>
      <c r="Q235" s="57" t="s">
        <v>278</v>
      </c>
      <c r="R235" s="57" t="s">
        <v>310</v>
      </c>
      <c r="S235" s="57" t="s">
        <v>280</v>
      </c>
    </row>
    <row r="236" spans="1:19" ht="37.5">
      <c r="A236" s="57">
        <v>227</v>
      </c>
      <c r="B236" s="85" t="s">
        <v>824</v>
      </c>
      <c r="C236" s="85" t="s">
        <v>825</v>
      </c>
      <c r="D236" s="85" t="s">
        <v>826</v>
      </c>
      <c r="E236" s="93" t="s">
        <v>269</v>
      </c>
      <c r="F236" s="88" t="s">
        <v>286</v>
      </c>
      <c r="G236" s="57" t="s">
        <v>298</v>
      </c>
      <c r="H236" s="57">
        <v>4920006139</v>
      </c>
      <c r="I236" s="57">
        <v>401</v>
      </c>
      <c r="J236" s="57" t="s">
        <v>558</v>
      </c>
      <c r="K236" s="89">
        <v>0.9</v>
      </c>
      <c r="L236" s="90">
        <v>0.1</v>
      </c>
      <c r="M236" s="57" t="s">
        <v>275</v>
      </c>
      <c r="N236" s="57" t="s">
        <v>102</v>
      </c>
      <c r="O236" s="91" t="s">
        <v>20</v>
      </c>
      <c r="P236" s="57" t="s">
        <v>277</v>
      </c>
      <c r="Q236" s="57" t="s">
        <v>278</v>
      </c>
      <c r="R236" s="57" t="s">
        <v>310</v>
      </c>
      <c r="S236" s="57" t="s">
        <v>280</v>
      </c>
    </row>
    <row r="237" spans="1:19" ht="15.5">
      <c r="A237" s="57">
        <v>228</v>
      </c>
      <c r="B237" s="85" t="s">
        <v>827</v>
      </c>
      <c r="C237" s="85" t="s">
        <v>828</v>
      </c>
      <c r="D237" s="85" t="s">
        <v>641</v>
      </c>
      <c r="E237" s="93" t="s">
        <v>269</v>
      </c>
      <c r="F237" s="88" t="s">
        <v>286</v>
      </c>
      <c r="G237" s="57" t="s">
        <v>298</v>
      </c>
      <c r="H237" s="57">
        <v>4920006139</v>
      </c>
      <c r="I237" s="57">
        <v>401</v>
      </c>
      <c r="J237" s="57" t="s">
        <v>558</v>
      </c>
      <c r="K237" s="89">
        <v>0.9</v>
      </c>
      <c r="L237" s="90">
        <v>0.1</v>
      </c>
      <c r="M237" s="57" t="s">
        <v>275</v>
      </c>
      <c r="N237" s="57" t="s">
        <v>102</v>
      </c>
      <c r="O237" s="91" t="s">
        <v>20</v>
      </c>
      <c r="P237" s="57" t="s">
        <v>277</v>
      </c>
      <c r="Q237" s="57" t="s">
        <v>278</v>
      </c>
      <c r="R237" s="57" t="s">
        <v>310</v>
      </c>
      <c r="S237" s="57" t="s">
        <v>280</v>
      </c>
    </row>
    <row r="238" spans="1:19" ht="25">
      <c r="A238" s="57">
        <v>229</v>
      </c>
      <c r="B238" s="85" t="s">
        <v>829</v>
      </c>
      <c r="C238" s="85" t="s">
        <v>830</v>
      </c>
      <c r="D238" s="85" t="s">
        <v>831</v>
      </c>
      <c r="E238" s="57" t="s">
        <v>269</v>
      </c>
      <c r="F238" s="57" t="s">
        <v>286</v>
      </c>
      <c r="G238" s="57" t="s">
        <v>271</v>
      </c>
      <c r="H238" s="46" t="s">
        <v>272</v>
      </c>
      <c r="I238" s="57">
        <v>4</v>
      </c>
      <c r="J238" s="95">
        <v>45834</v>
      </c>
      <c r="K238" s="89">
        <v>0.9</v>
      </c>
      <c r="L238" s="90">
        <v>0.1</v>
      </c>
      <c r="M238" s="57" t="s">
        <v>275</v>
      </c>
      <c r="N238" s="57" t="s">
        <v>102</v>
      </c>
      <c r="O238" s="91" t="s">
        <v>20</v>
      </c>
      <c r="P238" s="57" t="s">
        <v>277</v>
      </c>
      <c r="Q238" s="57" t="s">
        <v>278</v>
      </c>
      <c r="R238" s="57" t="s">
        <v>310</v>
      </c>
      <c r="S238" s="57" t="s">
        <v>280</v>
      </c>
    </row>
    <row r="239" spans="1:19" ht="15.5">
      <c r="A239" s="57">
        <v>230</v>
      </c>
      <c r="B239" s="85" t="s">
        <v>832</v>
      </c>
      <c r="C239" s="85" t="s">
        <v>833</v>
      </c>
      <c r="D239" s="85" t="s">
        <v>832</v>
      </c>
      <c r="E239" s="57" t="s">
        <v>321</v>
      </c>
      <c r="F239" s="57" t="s">
        <v>286</v>
      </c>
      <c r="G239" s="57" t="s">
        <v>271</v>
      </c>
      <c r="H239" s="57" t="s">
        <v>322</v>
      </c>
      <c r="I239" s="57">
        <v>236</v>
      </c>
      <c r="J239" s="57" t="s">
        <v>558</v>
      </c>
      <c r="K239" s="89">
        <v>1</v>
      </c>
      <c r="L239" s="90" t="s">
        <v>274</v>
      </c>
      <c r="M239" s="57" t="s">
        <v>275</v>
      </c>
      <c r="N239" s="57" t="s">
        <v>102</v>
      </c>
      <c r="O239" s="91" t="s">
        <v>276</v>
      </c>
      <c r="P239" s="57" t="s">
        <v>277</v>
      </c>
      <c r="Q239" s="57" t="s">
        <v>278</v>
      </c>
      <c r="R239" s="57" t="s">
        <v>310</v>
      </c>
      <c r="S239" s="57" t="s">
        <v>280</v>
      </c>
    </row>
    <row r="240" spans="1:19" ht="25">
      <c r="A240" s="57">
        <v>231</v>
      </c>
      <c r="B240" s="85" t="s">
        <v>834</v>
      </c>
      <c r="C240" s="85" t="s">
        <v>835</v>
      </c>
      <c r="D240" s="85" t="s">
        <v>834</v>
      </c>
      <c r="E240" s="57" t="s">
        <v>321</v>
      </c>
      <c r="F240" s="57" t="s">
        <v>286</v>
      </c>
      <c r="G240" s="57" t="s">
        <v>271</v>
      </c>
      <c r="H240" s="57" t="s">
        <v>322</v>
      </c>
      <c r="I240" s="57">
        <v>236</v>
      </c>
      <c r="J240" s="57" t="s">
        <v>558</v>
      </c>
      <c r="K240" s="89">
        <v>1</v>
      </c>
      <c r="L240" s="90" t="s">
        <v>274</v>
      </c>
      <c r="M240" s="57" t="s">
        <v>275</v>
      </c>
      <c r="N240" s="57" t="s">
        <v>102</v>
      </c>
      <c r="O240" s="91" t="s">
        <v>276</v>
      </c>
      <c r="P240" s="57" t="s">
        <v>277</v>
      </c>
      <c r="Q240" s="57" t="s">
        <v>278</v>
      </c>
      <c r="R240" s="57" t="s">
        <v>310</v>
      </c>
      <c r="S240" s="57" t="s">
        <v>280</v>
      </c>
    </row>
    <row r="241" spans="1:19" ht="15.5">
      <c r="A241" s="57">
        <v>232</v>
      </c>
      <c r="B241" s="85" t="s">
        <v>836</v>
      </c>
      <c r="C241" s="85" t="s">
        <v>837</v>
      </c>
      <c r="D241" s="85" t="s">
        <v>836</v>
      </c>
      <c r="E241" s="93" t="s">
        <v>269</v>
      </c>
      <c r="F241" s="88" t="s">
        <v>286</v>
      </c>
      <c r="G241" s="57" t="s">
        <v>298</v>
      </c>
      <c r="H241" s="57">
        <v>4920006139</v>
      </c>
      <c r="I241" s="57">
        <v>401</v>
      </c>
      <c r="J241" s="57" t="s">
        <v>558</v>
      </c>
      <c r="K241" s="89">
        <v>0.95</v>
      </c>
      <c r="L241" s="90">
        <v>0.05</v>
      </c>
      <c r="M241" s="57" t="s">
        <v>275</v>
      </c>
      <c r="N241" s="57" t="s">
        <v>102</v>
      </c>
      <c r="O241" s="91" t="s">
        <v>276</v>
      </c>
      <c r="P241" s="57" t="s">
        <v>277</v>
      </c>
      <c r="Q241" s="57" t="s">
        <v>278</v>
      </c>
      <c r="R241" s="57" t="s">
        <v>310</v>
      </c>
      <c r="S241" s="57" t="s">
        <v>280</v>
      </c>
    </row>
    <row r="242" spans="1:19" ht="25">
      <c r="A242" s="57">
        <v>233</v>
      </c>
      <c r="B242" s="85" t="s">
        <v>838</v>
      </c>
      <c r="C242" s="85" t="s">
        <v>839</v>
      </c>
      <c r="D242" s="85" t="s">
        <v>838</v>
      </c>
      <c r="E242" s="57" t="s">
        <v>321</v>
      </c>
      <c r="F242" s="57" t="s">
        <v>286</v>
      </c>
      <c r="G242" s="57" t="s">
        <v>271</v>
      </c>
      <c r="H242" s="57" t="s">
        <v>322</v>
      </c>
      <c r="I242" s="57">
        <v>236</v>
      </c>
      <c r="J242" s="57" t="s">
        <v>558</v>
      </c>
      <c r="K242" s="89">
        <v>0.98</v>
      </c>
      <c r="L242" s="90">
        <v>0.02</v>
      </c>
      <c r="M242" s="57" t="s">
        <v>275</v>
      </c>
      <c r="N242" s="57" t="s">
        <v>102</v>
      </c>
      <c r="O242" s="91" t="s">
        <v>276</v>
      </c>
      <c r="P242" s="57" t="s">
        <v>277</v>
      </c>
      <c r="Q242" s="57" t="s">
        <v>278</v>
      </c>
      <c r="R242" s="57" t="s">
        <v>310</v>
      </c>
      <c r="S242" s="57" t="s">
        <v>280</v>
      </c>
    </row>
    <row r="243" spans="1:19" ht="25">
      <c r="A243" s="57">
        <v>234</v>
      </c>
      <c r="B243" s="85" t="s">
        <v>840</v>
      </c>
      <c r="C243" s="85" t="s">
        <v>841</v>
      </c>
      <c r="D243" s="85" t="s">
        <v>840</v>
      </c>
      <c r="E243" s="57" t="s">
        <v>321</v>
      </c>
      <c r="F243" s="57" t="s">
        <v>286</v>
      </c>
      <c r="G243" s="57" t="s">
        <v>271</v>
      </c>
      <c r="H243" s="57" t="s">
        <v>322</v>
      </c>
      <c r="I243" s="57">
        <v>236</v>
      </c>
      <c r="J243" s="57" t="s">
        <v>558</v>
      </c>
      <c r="K243" s="89">
        <v>0.99</v>
      </c>
      <c r="L243" s="90">
        <v>0.01</v>
      </c>
      <c r="M243" s="57" t="s">
        <v>275</v>
      </c>
      <c r="N243" s="57" t="s">
        <v>102</v>
      </c>
      <c r="O243" s="91" t="s">
        <v>276</v>
      </c>
      <c r="P243" s="57" t="s">
        <v>277</v>
      </c>
      <c r="Q243" s="57" t="s">
        <v>278</v>
      </c>
      <c r="R243" s="57" t="s">
        <v>310</v>
      </c>
      <c r="S243" s="57" t="s">
        <v>280</v>
      </c>
    </row>
    <row r="244" spans="1:19" ht="25">
      <c r="A244" s="57">
        <v>235</v>
      </c>
      <c r="B244" s="85" t="s">
        <v>842</v>
      </c>
      <c r="C244" s="85" t="s">
        <v>843</v>
      </c>
      <c r="D244" s="85" t="s">
        <v>842</v>
      </c>
      <c r="E244" s="93" t="s">
        <v>269</v>
      </c>
      <c r="F244" s="88" t="s">
        <v>286</v>
      </c>
      <c r="G244" s="57" t="s">
        <v>298</v>
      </c>
      <c r="H244" s="57">
        <v>4920006139</v>
      </c>
      <c r="I244" s="57">
        <v>401</v>
      </c>
      <c r="J244" s="57" t="s">
        <v>558</v>
      </c>
      <c r="K244" s="89">
        <v>0.99</v>
      </c>
      <c r="L244" s="90">
        <v>0.01</v>
      </c>
      <c r="M244" s="57" t="s">
        <v>275</v>
      </c>
      <c r="N244" s="57" t="s">
        <v>102</v>
      </c>
      <c r="O244" s="91" t="s">
        <v>276</v>
      </c>
      <c r="P244" s="57" t="s">
        <v>277</v>
      </c>
      <c r="Q244" s="57" t="s">
        <v>278</v>
      </c>
      <c r="R244" s="57" t="s">
        <v>310</v>
      </c>
      <c r="S244" s="57" t="s">
        <v>280</v>
      </c>
    </row>
    <row r="245" spans="1:19" ht="25">
      <c r="A245" s="57">
        <v>236</v>
      </c>
      <c r="B245" s="85" t="s">
        <v>844</v>
      </c>
      <c r="C245" s="85" t="s">
        <v>845</v>
      </c>
      <c r="D245" s="85" t="s">
        <v>844</v>
      </c>
      <c r="E245" s="57" t="s">
        <v>321</v>
      </c>
      <c r="F245" s="57" t="s">
        <v>286</v>
      </c>
      <c r="G245" s="57" t="s">
        <v>271</v>
      </c>
      <c r="H245" s="57" t="s">
        <v>322</v>
      </c>
      <c r="I245" s="57">
        <v>236</v>
      </c>
      <c r="J245" s="57" t="s">
        <v>558</v>
      </c>
      <c r="K245" s="89">
        <v>1</v>
      </c>
      <c r="L245" s="90" t="s">
        <v>274</v>
      </c>
      <c r="M245" s="57" t="s">
        <v>275</v>
      </c>
      <c r="N245" s="57" t="s">
        <v>102</v>
      </c>
      <c r="O245" s="91" t="s">
        <v>276</v>
      </c>
      <c r="P245" s="57" t="s">
        <v>277</v>
      </c>
      <c r="Q245" s="57" t="s">
        <v>278</v>
      </c>
      <c r="R245" s="57" t="s">
        <v>310</v>
      </c>
      <c r="S245" s="57" t="s">
        <v>280</v>
      </c>
    </row>
    <row r="246" spans="1:19" ht="15.5">
      <c r="A246" s="57">
        <v>237</v>
      </c>
      <c r="B246" s="85" t="s">
        <v>846</v>
      </c>
      <c r="C246" s="85" t="s">
        <v>847</v>
      </c>
      <c r="D246" s="85" t="s">
        <v>846</v>
      </c>
      <c r="E246" s="57" t="s">
        <v>321</v>
      </c>
      <c r="F246" s="57" t="s">
        <v>286</v>
      </c>
      <c r="G246" s="57" t="s">
        <v>271</v>
      </c>
      <c r="H246" s="57" t="s">
        <v>322</v>
      </c>
      <c r="I246" s="57">
        <v>236</v>
      </c>
      <c r="J246" s="57" t="s">
        <v>558</v>
      </c>
      <c r="K246" s="89">
        <v>1</v>
      </c>
      <c r="L246" s="90" t="s">
        <v>274</v>
      </c>
      <c r="M246" s="57" t="s">
        <v>275</v>
      </c>
      <c r="N246" s="57" t="s">
        <v>102</v>
      </c>
      <c r="O246" s="91" t="s">
        <v>276</v>
      </c>
      <c r="P246" s="57" t="s">
        <v>277</v>
      </c>
      <c r="Q246" s="57" t="s">
        <v>278</v>
      </c>
      <c r="R246" s="57" t="s">
        <v>310</v>
      </c>
      <c r="S246" s="57" t="s">
        <v>280</v>
      </c>
    </row>
    <row r="247" spans="1:19" ht="15.5">
      <c r="A247" s="57">
        <v>238</v>
      </c>
      <c r="B247" s="85" t="s">
        <v>848</v>
      </c>
      <c r="C247" s="85" t="s">
        <v>849</v>
      </c>
      <c r="D247" s="85" t="s">
        <v>850</v>
      </c>
      <c r="E247" s="57" t="s">
        <v>321</v>
      </c>
      <c r="F247" s="57" t="s">
        <v>286</v>
      </c>
      <c r="G247" s="57" t="s">
        <v>271</v>
      </c>
      <c r="H247" s="57" t="s">
        <v>322</v>
      </c>
      <c r="I247" s="57">
        <v>236</v>
      </c>
      <c r="J247" s="57" t="s">
        <v>558</v>
      </c>
      <c r="K247" s="89">
        <v>0.9</v>
      </c>
      <c r="L247" s="90">
        <v>0.1</v>
      </c>
      <c r="M247" s="57" t="s">
        <v>275</v>
      </c>
      <c r="N247" s="57" t="s">
        <v>102</v>
      </c>
      <c r="O247" s="91" t="s">
        <v>20</v>
      </c>
      <c r="P247" s="57" t="s">
        <v>277</v>
      </c>
      <c r="Q247" s="57" t="s">
        <v>278</v>
      </c>
      <c r="R247" s="57" t="s">
        <v>310</v>
      </c>
      <c r="S247" s="57" t="s">
        <v>280</v>
      </c>
    </row>
    <row r="248" spans="1:19" ht="25">
      <c r="A248" s="57">
        <v>239</v>
      </c>
      <c r="B248" s="85" t="s">
        <v>851</v>
      </c>
      <c r="C248" s="85" t="s">
        <v>852</v>
      </c>
      <c r="D248" s="85" t="s">
        <v>851</v>
      </c>
      <c r="E248" s="57" t="s">
        <v>321</v>
      </c>
      <c r="F248" s="57" t="s">
        <v>286</v>
      </c>
      <c r="G248" s="57" t="s">
        <v>271</v>
      </c>
      <c r="H248" s="57" t="s">
        <v>322</v>
      </c>
      <c r="I248" s="57">
        <v>236</v>
      </c>
      <c r="J248" s="57" t="s">
        <v>558</v>
      </c>
      <c r="K248" s="89">
        <v>1</v>
      </c>
      <c r="L248" s="90" t="s">
        <v>274</v>
      </c>
      <c r="M248" s="57" t="s">
        <v>275</v>
      </c>
      <c r="N248" s="57" t="s">
        <v>102</v>
      </c>
      <c r="O248" s="91" t="s">
        <v>276</v>
      </c>
      <c r="P248" s="57" t="s">
        <v>277</v>
      </c>
      <c r="Q248" s="57" t="s">
        <v>278</v>
      </c>
      <c r="R248" s="57" t="s">
        <v>310</v>
      </c>
      <c r="S248" s="57" t="s">
        <v>280</v>
      </c>
    </row>
    <row r="249" spans="1:19" ht="25">
      <c r="A249" s="57">
        <v>240</v>
      </c>
      <c r="B249" s="85" t="s">
        <v>853</v>
      </c>
      <c r="C249" s="85" t="s">
        <v>854</v>
      </c>
      <c r="D249" s="85" t="s">
        <v>853</v>
      </c>
      <c r="E249" s="57" t="s">
        <v>614</v>
      </c>
      <c r="F249" s="88" t="s">
        <v>286</v>
      </c>
      <c r="G249" s="57" t="s">
        <v>271</v>
      </c>
      <c r="H249" s="57" t="s">
        <v>615</v>
      </c>
      <c r="I249" s="57">
        <v>240</v>
      </c>
      <c r="J249" s="57" t="s">
        <v>616</v>
      </c>
      <c r="K249" s="89">
        <v>1</v>
      </c>
      <c r="L249" s="90" t="s">
        <v>274</v>
      </c>
      <c r="M249" s="57" t="s">
        <v>275</v>
      </c>
      <c r="N249" s="57" t="s">
        <v>102</v>
      </c>
      <c r="O249" s="91" t="s">
        <v>276</v>
      </c>
      <c r="P249" s="57" t="s">
        <v>277</v>
      </c>
      <c r="Q249" s="57" t="s">
        <v>278</v>
      </c>
      <c r="R249" s="57" t="s">
        <v>310</v>
      </c>
      <c r="S249" s="57" t="s">
        <v>280</v>
      </c>
    </row>
    <row r="250" spans="1:19" ht="25">
      <c r="A250" s="57">
        <v>241</v>
      </c>
      <c r="B250" s="85" t="s">
        <v>855</v>
      </c>
      <c r="C250" s="85" t="s">
        <v>856</v>
      </c>
      <c r="D250" s="85" t="s">
        <v>857</v>
      </c>
      <c r="E250" s="57" t="s">
        <v>321</v>
      </c>
      <c r="F250" s="57" t="s">
        <v>286</v>
      </c>
      <c r="G250" s="57" t="s">
        <v>271</v>
      </c>
      <c r="H250" s="57" t="s">
        <v>322</v>
      </c>
      <c r="I250" s="57">
        <v>236</v>
      </c>
      <c r="J250" s="57" t="s">
        <v>558</v>
      </c>
      <c r="K250" s="89">
        <v>0.9</v>
      </c>
      <c r="L250" s="90">
        <v>0.1</v>
      </c>
      <c r="M250" s="57" t="s">
        <v>275</v>
      </c>
      <c r="N250" s="57" t="s">
        <v>102</v>
      </c>
      <c r="O250" s="91" t="s">
        <v>20</v>
      </c>
      <c r="P250" s="57" t="s">
        <v>277</v>
      </c>
      <c r="Q250" s="57" t="s">
        <v>278</v>
      </c>
      <c r="R250" s="57" t="s">
        <v>310</v>
      </c>
      <c r="S250" s="57" t="s">
        <v>280</v>
      </c>
    </row>
    <row r="251" spans="1:19" ht="25">
      <c r="A251" s="57">
        <v>242</v>
      </c>
      <c r="B251" s="85" t="s">
        <v>858</v>
      </c>
      <c r="C251" s="85" t="s">
        <v>859</v>
      </c>
      <c r="D251" s="85" t="s">
        <v>858</v>
      </c>
      <c r="E251" s="93" t="s">
        <v>269</v>
      </c>
      <c r="F251" s="88" t="s">
        <v>286</v>
      </c>
      <c r="G251" s="57" t="s">
        <v>298</v>
      </c>
      <c r="H251" s="57">
        <v>4920006139</v>
      </c>
      <c r="I251" s="57">
        <v>401</v>
      </c>
      <c r="J251" s="57" t="s">
        <v>558</v>
      </c>
      <c r="K251" s="89">
        <v>1</v>
      </c>
      <c r="L251" s="90" t="s">
        <v>274</v>
      </c>
      <c r="M251" s="57" t="s">
        <v>275</v>
      </c>
      <c r="N251" s="57" t="s">
        <v>102</v>
      </c>
      <c r="O251" s="91" t="s">
        <v>276</v>
      </c>
      <c r="P251" s="57" t="s">
        <v>277</v>
      </c>
      <c r="Q251" s="57" t="s">
        <v>278</v>
      </c>
      <c r="R251" s="57" t="s">
        <v>310</v>
      </c>
      <c r="S251" s="57" t="s">
        <v>280</v>
      </c>
    </row>
    <row r="252" spans="1:19" s="102" customFormat="1" ht="25">
      <c r="A252" s="57">
        <v>243</v>
      </c>
      <c r="B252" s="103" t="s">
        <v>860</v>
      </c>
      <c r="C252" s="85" t="s">
        <v>861</v>
      </c>
      <c r="D252" s="85" t="s">
        <v>862</v>
      </c>
      <c r="E252" s="85" t="s">
        <v>346</v>
      </c>
      <c r="F252" s="85" t="s">
        <v>286</v>
      </c>
      <c r="G252" s="85" t="s">
        <v>271</v>
      </c>
      <c r="H252" s="85" t="s">
        <v>347</v>
      </c>
      <c r="I252" s="85">
        <v>4</v>
      </c>
      <c r="J252" s="85" t="s">
        <v>348</v>
      </c>
      <c r="K252" s="89">
        <v>0.99</v>
      </c>
      <c r="L252" s="90">
        <v>0.01</v>
      </c>
      <c r="M252" s="57" t="s">
        <v>275</v>
      </c>
      <c r="N252" s="57" t="s">
        <v>102</v>
      </c>
      <c r="O252" s="91" t="s">
        <v>276</v>
      </c>
      <c r="P252" s="57" t="s">
        <v>277</v>
      </c>
      <c r="Q252" s="57" t="s">
        <v>278</v>
      </c>
      <c r="R252" s="57" t="s">
        <v>310</v>
      </c>
      <c r="S252" s="57" t="s">
        <v>280</v>
      </c>
    </row>
    <row r="253" spans="1:19" ht="25">
      <c r="A253" s="57">
        <v>244</v>
      </c>
      <c r="B253" s="85" t="s">
        <v>863</v>
      </c>
      <c r="C253" s="85" t="s">
        <v>864</v>
      </c>
      <c r="D253" s="85" t="s">
        <v>863</v>
      </c>
      <c r="E253" s="93" t="s">
        <v>269</v>
      </c>
      <c r="F253" s="88" t="s">
        <v>286</v>
      </c>
      <c r="G253" s="57" t="s">
        <v>298</v>
      </c>
      <c r="H253" s="57">
        <v>4920006139</v>
      </c>
      <c r="I253" s="57">
        <v>401</v>
      </c>
      <c r="J253" s="57" t="s">
        <v>558</v>
      </c>
      <c r="K253" s="89">
        <v>0.98</v>
      </c>
      <c r="L253" s="90">
        <v>0.02</v>
      </c>
      <c r="M253" s="57" t="s">
        <v>275</v>
      </c>
      <c r="N253" s="57" t="s">
        <v>102</v>
      </c>
      <c r="O253" s="91" t="s">
        <v>276</v>
      </c>
      <c r="P253" s="57" t="s">
        <v>277</v>
      </c>
      <c r="Q253" s="57" t="s">
        <v>278</v>
      </c>
      <c r="R253" s="57" t="s">
        <v>310</v>
      </c>
      <c r="S253" s="57" t="s">
        <v>280</v>
      </c>
    </row>
    <row r="254" spans="1:19" ht="25">
      <c r="A254" s="57">
        <v>245</v>
      </c>
      <c r="B254" s="85" t="s">
        <v>865</v>
      </c>
      <c r="C254" s="85" t="s">
        <v>866</v>
      </c>
      <c r="D254" s="85" t="s">
        <v>867</v>
      </c>
      <c r="E254" s="57" t="s">
        <v>269</v>
      </c>
      <c r="F254" s="57" t="s">
        <v>286</v>
      </c>
      <c r="G254" s="57" t="s">
        <v>271</v>
      </c>
      <c r="H254" s="46" t="s">
        <v>272</v>
      </c>
      <c r="I254" s="57">
        <v>4</v>
      </c>
      <c r="J254" s="95">
        <v>45834</v>
      </c>
      <c r="K254" s="89">
        <v>0.92</v>
      </c>
      <c r="L254" s="90">
        <v>0.08</v>
      </c>
      <c r="M254" s="57" t="s">
        <v>275</v>
      </c>
      <c r="N254" s="57" t="s">
        <v>102</v>
      </c>
      <c r="O254" s="91" t="s">
        <v>20</v>
      </c>
      <c r="P254" s="57" t="s">
        <v>277</v>
      </c>
      <c r="Q254" s="57" t="s">
        <v>278</v>
      </c>
      <c r="R254" s="57" t="s">
        <v>310</v>
      </c>
      <c r="S254" s="57" t="s">
        <v>280</v>
      </c>
    </row>
    <row r="255" spans="1:19" ht="15.5">
      <c r="A255" s="57">
        <v>246</v>
      </c>
      <c r="B255" s="85" t="s">
        <v>868</v>
      </c>
      <c r="C255" s="85" t="s">
        <v>869</v>
      </c>
      <c r="D255" s="85" t="s">
        <v>870</v>
      </c>
      <c r="E255" s="57" t="s">
        <v>321</v>
      </c>
      <c r="F255" s="57" t="s">
        <v>286</v>
      </c>
      <c r="G255" s="57" t="s">
        <v>271</v>
      </c>
      <c r="H255" s="57" t="s">
        <v>322</v>
      </c>
      <c r="I255" s="57">
        <v>236</v>
      </c>
      <c r="J255" s="57" t="s">
        <v>558</v>
      </c>
      <c r="K255" s="89">
        <v>0.9</v>
      </c>
      <c r="L255" s="90">
        <v>0.1</v>
      </c>
      <c r="M255" s="57" t="s">
        <v>275</v>
      </c>
      <c r="N255" s="57" t="s">
        <v>102</v>
      </c>
      <c r="O255" s="91" t="s">
        <v>20</v>
      </c>
      <c r="P255" s="57" t="s">
        <v>277</v>
      </c>
      <c r="Q255" s="57" t="s">
        <v>278</v>
      </c>
      <c r="R255" s="57" t="s">
        <v>310</v>
      </c>
      <c r="S255" s="57" t="s">
        <v>280</v>
      </c>
    </row>
    <row r="256" spans="1:19" s="102" customFormat="1" ht="25">
      <c r="A256" s="57">
        <v>247</v>
      </c>
      <c r="B256" s="103" t="s">
        <v>871</v>
      </c>
      <c r="C256" s="85" t="s">
        <v>872</v>
      </c>
      <c r="D256" s="46" t="s">
        <v>873</v>
      </c>
      <c r="E256" s="85" t="s">
        <v>317</v>
      </c>
      <c r="F256" s="85" t="s">
        <v>286</v>
      </c>
      <c r="G256" s="85" t="s">
        <v>318</v>
      </c>
      <c r="H256" s="85">
        <v>2230010157</v>
      </c>
      <c r="I256" s="85">
        <v>2</v>
      </c>
      <c r="J256" s="85" t="s">
        <v>558</v>
      </c>
      <c r="K256" s="89">
        <v>0.92</v>
      </c>
      <c r="L256" s="90">
        <v>0.08</v>
      </c>
      <c r="M256" s="57" t="s">
        <v>275</v>
      </c>
      <c r="N256" s="57" t="s">
        <v>102</v>
      </c>
      <c r="O256" s="91" t="s">
        <v>20</v>
      </c>
      <c r="P256" s="57" t="s">
        <v>277</v>
      </c>
      <c r="Q256" s="57" t="s">
        <v>278</v>
      </c>
      <c r="R256" s="57" t="s">
        <v>310</v>
      </c>
      <c r="S256" s="57" t="s">
        <v>280</v>
      </c>
    </row>
    <row r="257" spans="1:19" ht="25">
      <c r="A257" s="57">
        <v>248</v>
      </c>
      <c r="B257" s="85" t="s">
        <v>874</v>
      </c>
      <c r="C257" s="85" t="s">
        <v>875</v>
      </c>
      <c r="D257" s="85" t="s">
        <v>876</v>
      </c>
      <c r="E257" s="93" t="s">
        <v>269</v>
      </c>
      <c r="F257" s="88" t="s">
        <v>286</v>
      </c>
      <c r="G257" s="57" t="s">
        <v>298</v>
      </c>
      <c r="H257" s="57">
        <v>4920006139</v>
      </c>
      <c r="I257" s="57">
        <v>401</v>
      </c>
      <c r="J257" s="57" t="s">
        <v>558</v>
      </c>
      <c r="K257" s="89">
        <v>0.9</v>
      </c>
      <c r="L257" s="90">
        <v>0.1</v>
      </c>
      <c r="M257" s="57" t="s">
        <v>275</v>
      </c>
      <c r="N257" s="57" t="s">
        <v>102</v>
      </c>
      <c r="O257" s="91" t="s">
        <v>20</v>
      </c>
      <c r="P257" s="57" t="s">
        <v>277</v>
      </c>
      <c r="Q257" s="57" t="s">
        <v>278</v>
      </c>
      <c r="R257" s="57" t="s">
        <v>310</v>
      </c>
      <c r="S257" s="57" t="s">
        <v>280</v>
      </c>
    </row>
    <row r="258" spans="1:19" s="102" customFormat="1" ht="25">
      <c r="A258" s="57">
        <v>249</v>
      </c>
      <c r="B258" s="103" t="s">
        <v>877</v>
      </c>
      <c r="C258" s="85" t="s">
        <v>878</v>
      </c>
      <c r="D258" s="46" t="s">
        <v>873</v>
      </c>
      <c r="E258" s="85" t="s">
        <v>317</v>
      </c>
      <c r="F258" s="85" t="s">
        <v>286</v>
      </c>
      <c r="G258" s="85" t="s">
        <v>318</v>
      </c>
      <c r="H258" s="85">
        <v>2230010157</v>
      </c>
      <c r="I258" s="85">
        <v>2</v>
      </c>
      <c r="J258" s="57" t="s">
        <v>558</v>
      </c>
      <c r="K258" s="89">
        <v>0.85</v>
      </c>
      <c r="L258" s="90">
        <v>0.15</v>
      </c>
      <c r="M258" s="57" t="s">
        <v>275</v>
      </c>
      <c r="N258" s="57" t="s">
        <v>102</v>
      </c>
      <c r="O258" s="91" t="s">
        <v>20</v>
      </c>
      <c r="P258" s="57" t="s">
        <v>277</v>
      </c>
      <c r="Q258" s="57" t="s">
        <v>278</v>
      </c>
      <c r="R258" s="57" t="s">
        <v>310</v>
      </c>
      <c r="S258" s="57" t="s">
        <v>280</v>
      </c>
    </row>
    <row r="259" spans="1:19" s="102" customFormat="1" ht="25">
      <c r="A259" s="57">
        <v>250</v>
      </c>
      <c r="B259" s="103" t="s">
        <v>879</v>
      </c>
      <c r="C259" s="85" t="s">
        <v>880</v>
      </c>
      <c r="D259" s="46" t="s">
        <v>873</v>
      </c>
      <c r="E259" s="85" t="s">
        <v>317</v>
      </c>
      <c r="F259" s="85" t="s">
        <v>286</v>
      </c>
      <c r="G259" s="85" t="s">
        <v>318</v>
      </c>
      <c r="H259" s="85">
        <v>2230010157</v>
      </c>
      <c r="I259" s="85">
        <v>2</v>
      </c>
      <c r="J259" s="57" t="s">
        <v>558</v>
      </c>
      <c r="K259" s="89">
        <v>0.92</v>
      </c>
      <c r="L259" s="90">
        <v>0.08</v>
      </c>
      <c r="M259" s="57" t="s">
        <v>275</v>
      </c>
      <c r="N259" s="57" t="s">
        <v>102</v>
      </c>
      <c r="O259" s="91" t="s">
        <v>20</v>
      </c>
      <c r="P259" s="57" t="s">
        <v>277</v>
      </c>
      <c r="Q259" s="57" t="s">
        <v>278</v>
      </c>
      <c r="R259" s="57" t="s">
        <v>310</v>
      </c>
      <c r="S259" s="57" t="s">
        <v>280</v>
      </c>
    </row>
    <row r="260" spans="1:19" ht="15.5">
      <c r="A260" s="57">
        <v>251</v>
      </c>
      <c r="B260" s="85" t="s">
        <v>881</v>
      </c>
      <c r="C260" s="85" t="s">
        <v>882</v>
      </c>
      <c r="D260" s="85" t="s">
        <v>876</v>
      </c>
      <c r="E260" s="93" t="s">
        <v>269</v>
      </c>
      <c r="F260" s="88" t="s">
        <v>286</v>
      </c>
      <c r="G260" s="57" t="s">
        <v>298</v>
      </c>
      <c r="H260" s="57">
        <v>4920006139</v>
      </c>
      <c r="I260" s="57">
        <v>401</v>
      </c>
      <c r="J260" s="57" t="s">
        <v>558</v>
      </c>
      <c r="K260" s="89">
        <v>0.9</v>
      </c>
      <c r="L260" s="90">
        <v>0.1</v>
      </c>
      <c r="M260" s="57" t="s">
        <v>275</v>
      </c>
      <c r="N260" s="57" t="s">
        <v>102</v>
      </c>
      <c r="O260" s="91" t="s">
        <v>20</v>
      </c>
      <c r="P260" s="57" t="s">
        <v>277</v>
      </c>
      <c r="Q260" s="57" t="s">
        <v>278</v>
      </c>
      <c r="R260" s="57" t="s">
        <v>310</v>
      </c>
      <c r="S260" s="57" t="s">
        <v>280</v>
      </c>
    </row>
    <row r="261" spans="1:19" s="102" customFormat="1" ht="25">
      <c r="A261" s="57">
        <v>252</v>
      </c>
      <c r="B261" s="103" t="s">
        <v>883</v>
      </c>
      <c r="C261" s="85" t="s">
        <v>884</v>
      </c>
      <c r="D261" s="46" t="s">
        <v>873</v>
      </c>
      <c r="E261" s="99" t="s">
        <v>317</v>
      </c>
      <c r="F261" s="100" t="s">
        <v>286</v>
      </c>
      <c r="G261" s="100" t="s">
        <v>318</v>
      </c>
      <c r="H261" s="100">
        <v>2230010157</v>
      </c>
      <c r="I261" s="100">
        <v>2</v>
      </c>
      <c r="J261" s="57" t="s">
        <v>558</v>
      </c>
      <c r="K261" s="89">
        <v>0.97</v>
      </c>
      <c r="L261" s="90">
        <v>0.03</v>
      </c>
      <c r="M261" s="57" t="s">
        <v>275</v>
      </c>
      <c r="N261" s="57" t="s">
        <v>102</v>
      </c>
      <c r="O261" s="91" t="s">
        <v>276</v>
      </c>
      <c r="P261" s="57" t="s">
        <v>277</v>
      </c>
      <c r="Q261" s="57" t="s">
        <v>278</v>
      </c>
      <c r="R261" s="57" t="s">
        <v>310</v>
      </c>
      <c r="S261" s="57" t="s">
        <v>280</v>
      </c>
    </row>
    <row r="262" spans="1:19" ht="25">
      <c r="A262" s="57">
        <v>253</v>
      </c>
      <c r="B262" s="85" t="s">
        <v>885</v>
      </c>
      <c r="C262" s="85" t="s">
        <v>886</v>
      </c>
      <c r="D262" s="85" t="s">
        <v>885</v>
      </c>
      <c r="E262" s="57" t="s">
        <v>321</v>
      </c>
      <c r="F262" s="57" t="s">
        <v>286</v>
      </c>
      <c r="G262" s="57" t="s">
        <v>271</v>
      </c>
      <c r="H262" s="57" t="s">
        <v>322</v>
      </c>
      <c r="I262" s="57">
        <v>236</v>
      </c>
      <c r="J262" s="57" t="s">
        <v>558</v>
      </c>
      <c r="K262" s="89">
        <v>1</v>
      </c>
      <c r="L262" s="90" t="s">
        <v>274</v>
      </c>
      <c r="M262" s="57" t="s">
        <v>275</v>
      </c>
      <c r="N262" s="57" t="s">
        <v>102</v>
      </c>
      <c r="O262" s="91" t="s">
        <v>276</v>
      </c>
      <c r="P262" s="57" t="s">
        <v>277</v>
      </c>
      <c r="Q262" s="57" t="s">
        <v>278</v>
      </c>
      <c r="R262" s="57" t="s">
        <v>310</v>
      </c>
      <c r="S262" s="57" t="s">
        <v>280</v>
      </c>
    </row>
    <row r="263" spans="1:19" ht="15.5">
      <c r="A263" s="57">
        <v>254</v>
      </c>
      <c r="B263" s="85" t="s">
        <v>887</v>
      </c>
      <c r="C263" s="85" t="s">
        <v>888</v>
      </c>
      <c r="D263" s="85" t="s">
        <v>887</v>
      </c>
      <c r="E263" s="57" t="s">
        <v>321</v>
      </c>
      <c r="F263" s="57" t="s">
        <v>286</v>
      </c>
      <c r="G263" s="57" t="s">
        <v>271</v>
      </c>
      <c r="H263" s="57" t="s">
        <v>322</v>
      </c>
      <c r="I263" s="57">
        <v>236</v>
      </c>
      <c r="J263" s="57" t="s">
        <v>558</v>
      </c>
      <c r="K263" s="89">
        <v>0.99</v>
      </c>
      <c r="L263" s="90">
        <v>0.01</v>
      </c>
      <c r="M263" s="57" t="s">
        <v>275</v>
      </c>
      <c r="N263" s="57" t="s">
        <v>102</v>
      </c>
      <c r="O263" s="91" t="s">
        <v>276</v>
      </c>
      <c r="P263" s="57" t="s">
        <v>277</v>
      </c>
      <c r="Q263" s="57" t="s">
        <v>278</v>
      </c>
      <c r="R263" s="57" t="s">
        <v>310</v>
      </c>
      <c r="S263" s="57" t="s">
        <v>280</v>
      </c>
    </row>
    <row r="264" spans="1:19" ht="15.5">
      <c r="A264" s="57">
        <v>255</v>
      </c>
      <c r="B264" s="85" t="s">
        <v>889</v>
      </c>
      <c r="C264" s="85" t="s">
        <v>890</v>
      </c>
      <c r="D264" s="85" t="s">
        <v>889</v>
      </c>
      <c r="E264" s="57" t="s">
        <v>321</v>
      </c>
      <c r="F264" s="57" t="s">
        <v>286</v>
      </c>
      <c r="G264" s="57" t="s">
        <v>271</v>
      </c>
      <c r="H264" s="57" t="s">
        <v>322</v>
      </c>
      <c r="I264" s="57">
        <v>236</v>
      </c>
      <c r="J264" s="57" t="s">
        <v>558</v>
      </c>
      <c r="K264" s="89">
        <v>0.97</v>
      </c>
      <c r="L264" s="90">
        <v>0.03</v>
      </c>
      <c r="M264" s="57" t="s">
        <v>275</v>
      </c>
      <c r="N264" s="57" t="s">
        <v>102</v>
      </c>
      <c r="O264" s="91" t="s">
        <v>276</v>
      </c>
      <c r="P264" s="57" t="s">
        <v>277</v>
      </c>
      <c r="Q264" s="57" t="s">
        <v>278</v>
      </c>
      <c r="R264" s="57" t="s">
        <v>310</v>
      </c>
      <c r="S264" s="57" t="s">
        <v>280</v>
      </c>
    </row>
    <row r="265" spans="1:19" s="102" customFormat="1" ht="25">
      <c r="A265" s="57">
        <v>256</v>
      </c>
      <c r="B265" s="103" t="s">
        <v>891</v>
      </c>
      <c r="C265" s="85" t="s">
        <v>892</v>
      </c>
      <c r="D265" s="85" t="s">
        <v>893</v>
      </c>
      <c r="E265" s="99" t="s">
        <v>317</v>
      </c>
      <c r="F265" s="100" t="s">
        <v>286</v>
      </c>
      <c r="G265" s="100" t="s">
        <v>318</v>
      </c>
      <c r="H265" s="100">
        <v>2230010157</v>
      </c>
      <c r="I265" s="100">
        <v>2</v>
      </c>
      <c r="J265" s="57" t="s">
        <v>558</v>
      </c>
      <c r="K265" s="89">
        <v>0.97</v>
      </c>
      <c r="L265" s="90">
        <v>0.03</v>
      </c>
      <c r="M265" s="57" t="s">
        <v>275</v>
      </c>
      <c r="N265" s="57" t="s">
        <v>102</v>
      </c>
      <c r="O265" s="91" t="s">
        <v>276</v>
      </c>
      <c r="P265" s="57" t="s">
        <v>277</v>
      </c>
      <c r="Q265" s="57" t="s">
        <v>278</v>
      </c>
      <c r="R265" s="57" t="s">
        <v>310</v>
      </c>
      <c r="S265" s="57" t="s">
        <v>280</v>
      </c>
    </row>
    <row r="266" spans="1:19" ht="15.5">
      <c r="A266" s="57">
        <v>257</v>
      </c>
      <c r="B266" s="85" t="s">
        <v>894</v>
      </c>
      <c r="C266" s="85" t="s">
        <v>895</v>
      </c>
      <c r="D266" s="85" t="s">
        <v>893</v>
      </c>
      <c r="E266" s="57" t="s">
        <v>321</v>
      </c>
      <c r="F266" s="57" t="s">
        <v>286</v>
      </c>
      <c r="G266" s="57" t="s">
        <v>271</v>
      </c>
      <c r="H266" s="57" t="s">
        <v>322</v>
      </c>
      <c r="I266" s="57">
        <v>236</v>
      </c>
      <c r="J266" s="57" t="s">
        <v>558</v>
      </c>
      <c r="K266" s="89">
        <v>0.95</v>
      </c>
      <c r="L266" s="90">
        <v>0.05</v>
      </c>
      <c r="M266" s="57" t="s">
        <v>275</v>
      </c>
      <c r="N266" s="57" t="s">
        <v>102</v>
      </c>
      <c r="O266" s="91" t="s">
        <v>20</v>
      </c>
      <c r="P266" s="57" t="s">
        <v>277</v>
      </c>
      <c r="Q266" s="57" t="s">
        <v>278</v>
      </c>
      <c r="R266" s="57" t="s">
        <v>310</v>
      </c>
      <c r="S266" s="57" t="s">
        <v>280</v>
      </c>
    </row>
    <row r="267" spans="1:19" s="102" customFormat="1" ht="25">
      <c r="A267" s="57">
        <v>258</v>
      </c>
      <c r="B267" s="103" t="s">
        <v>896</v>
      </c>
      <c r="C267" s="85" t="s">
        <v>897</v>
      </c>
      <c r="D267" s="85" t="s">
        <v>893</v>
      </c>
      <c r="E267" s="99" t="s">
        <v>317</v>
      </c>
      <c r="F267" s="100" t="s">
        <v>286</v>
      </c>
      <c r="G267" s="100" t="s">
        <v>318</v>
      </c>
      <c r="H267" s="100">
        <v>2230010157</v>
      </c>
      <c r="I267" s="100">
        <v>2</v>
      </c>
      <c r="J267" s="57" t="s">
        <v>558</v>
      </c>
      <c r="K267" s="89">
        <v>0.95</v>
      </c>
      <c r="L267" s="90">
        <v>0.05</v>
      </c>
      <c r="M267" s="57" t="s">
        <v>275</v>
      </c>
      <c r="N267" s="57" t="s">
        <v>102</v>
      </c>
      <c r="O267" s="91" t="s">
        <v>20</v>
      </c>
      <c r="P267" s="57" t="s">
        <v>277</v>
      </c>
      <c r="Q267" s="57" t="s">
        <v>278</v>
      </c>
      <c r="R267" s="57" t="s">
        <v>310</v>
      </c>
      <c r="S267" s="57" t="s">
        <v>280</v>
      </c>
    </row>
    <row r="268" spans="1:19" ht="15.5">
      <c r="A268" s="57">
        <v>259</v>
      </c>
      <c r="B268" s="85" t="s">
        <v>898</v>
      </c>
      <c r="C268" s="85" t="s">
        <v>899</v>
      </c>
      <c r="D268" s="85" t="s">
        <v>898</v>
      </c>
      <c r="E268" s="93" t="s">
        <v>269</v>
      </c>
      <c r="F268" s="88" t="s">
        <v>286</v>
      </c>
      <c r="G268" s="57" t="s">
        <v>298</v>
      </c>
      <c r="H268" s="57">
        <v>4920006139</v>
      </c>
      <c r="I268" s="57">
        <v>401</v>
      </c>
      <c r="J268" s="57" t="s">
        <v>558</v>
      </c>
      <c r="K268" s="89">
        <v>0.97</v>
      </c>
      <c r="L268" s="90">
        <v>0.03</v>
      </c>
      <c r="M268" s="57" t="s">
        <v>275</v>
      </c>
      <c r="N268" s="57" t="s">
        <v>102</v>
      </c>
      <c r="O268" s="91" t="s">
        <v>276</v>
      </c>
      <c r="P268" s="57" t="s">
        <v>277</v>
      </c>
      <c r="Q268" s="57" t="s">
        <v>278</v>
      </c>
      <c r="R268" s="57" t="s">
        <v>310</v>
      </c>
      <c r="S268" s="57" t="s">
        <v>280</v>
      </c>
    </row>
    <row r="269" spans="1:19" ht="15.5">
      <c r="A269" s="57">
        <v>260</v>
      </c>
      <c r="B269" s="85" t="s">
        <v>900</v>
      </c>
      <c r="C269" s="85" t="s">
        <v>901</v>
      </c>
      <c r="D269" s="85" t="s">
        <v>902</v>
      </c>
      <c r="E269" s="93" t="s">
        <v>269</v>
      </c>
      <c r="F269" s="88" t="s">
        <v>286</v>
      </c>
      <c r="G269" s="57" t="s">
        <v>298</v>
      </c>
      <c r="H269" s="57">
        <v>4920006139</v>
      </c>
      <c r="I269" s="57">
        <v>401</v>
      </c>
      <c r="J269" s="57" t="s">
        <v>558</v>
      </c>
      <c r="K269" s="89">
        <v>0.8</v>
      </c>
      <c r="L269" s="90">
        <v>0.2</v>
      </c>
      <c r="M269" s="57" t="s">
        <v>275</v>
      </c>
      <c r="N269" s="57" t="s">
        <v>102</v>
      </c>
      <c r="O269" s="91" t="s">
        <v>20</v>
      </c>
      <c r="P269" s="57" t="s">
        <v>277</v>
      </c>
      <c r="Q269" s="57" t="s">
        <v>278</v>
      </c>
      <c r="R269" s="57" t="s">
        <v>310</v>
      </c>
      <c r="S269" s="57" t="s">
        <v>280</v>
      </c>
    </row>
    <row r="270" spans="1:19" ht="25">
      <c r="A270" s="57">
        <v>261</v>
      </c>
      <c r="B270" s="85" t="s">
        <v>903</v>
      </c>
      <c r="C270" s="85" t="s">
        <v>904</v>
      </c>
      <c r="D270" s="85" t="s">
        <v>893</v>
      </c>
      <c r="E270" s="93" t="s">
        <v>269</v>
      </c>
      <c r="F270" s="88" t="s">
        <v>286</v>
      </c>
      <c r="G270" s="57" t="s">
        <v>298</v>
      </c>
      <c r="H270" s="57">
        <v>4920006139</v>
      </c>
      <c r="I270" s="57">
        <v>401</v>
      </c>
      <c r="J270" s="57" t="s">
        <v>558</v>
      </c>
      <c r="K270" s="89">
        <v>0.9</v>
      </c>
      <c r="L270" s="90">
        <v>0.1</v>
      </c>
      <c r="M270" s="57" t="s">
        <v>275</v>
      </c>
      <c r="N270" s="57" t="s">
        <v>102</v>
      </c>
      <c r="O270" s="91" t="s">
        <v>20</v>
      </c>
      <c r="P270" s="57" t="s">
        <v>277</v>
      </c>
      <c r="Q270" s="57" t="s">
        <v>278</v>
      </c>
      <c r="R270" s="57" t="s">
        <v>310</v>
      </c>
      <c r="S270" s="57" t="s">
        <v>280</v>
      </c>
    </row>
    <row r="271" spans="1:19" ht="15.5">
      <c r="A271" s="57">
        <v>262</v>
      </c>
      <c r="B271" s="85" t="s">
        <v>905</v>
      </c>
      <c r="C271" s="85" t="s">
        <v>906</v>
      </c>
      <c r="D271" s="85" t="s">
        <v>905</v>
      </c>
      <c r="E271" s="57" t="s">
        <v>338</v>
      </c>
      <c r="F271" s="88" t="s">
        <v>286</v>
      </c>
      <c r="G271" s="57" t="s">
        <v>271</v>
      </c>
      <c r="H271" s="57" t="s">
        <v>339</v>
      </c>
      <c r="I271" s="57">
        <v>30</v>
      </c>
      <c r="J271" s="96">
        <v>41944</v>
      </c>
      <c r="K271" s="89">
        <v>0.99</v>
      </c>
      <c r="L271" s="90">
        <v>0.01</v>
      </c>
      <c r="M271" s="57" t="s">
        <v>275</v>
      </c>
      <c r="N271" s="57" t="s">
        <v>102</v>
      </c>
      <c r="O271" s="91" t="s">
        <v>276</v>
      </c>
      <c r="P271" s="57" t="s">
        <v>277</v>
      </c>
      <c r="Q271" s="57" t="s">
        <v>278</v>
      </c>
      <c r="R271" s="57" t="s">
        <v>310</v>
      </c>
      <c r="S271" s="57" t="s">
        <v>280</v>
      </c>
    </row>
    <row r="272" spans="1:19" ht="25">
      <c r="A272" s="57">
        <v>263</v>
      </c>
      <c r="B272" s="85" t="s">
        <v>907</v>
      </c>
      <c r="C272" s="85" t="s">
        <v>908</v>
      </c>
      <c r="D272" s="85" t="s">
        <v>907</v>
      </c>
      <c r="E272" s="57" t="s">
        <v>338</v>
      </c>
      <c r="F272" s="88" t="s">
        <v>286</v>
      </c>
      <c r="G272" s="57" t="s">
        <v>271</v>
      </c>
      <c r="H272" s="57" t="s">
        <v>339</v>
      </c>
      <c r="I272" s="57">
        <v>30</v>
      </c>
      <c r="J272" s="96">
        <v>41944</v>
      </c>
      <c r="K272" s="89">
        <v>0.99</v>
      </c>
      <c r="L272" s="90">
        <v>0.01</v>
      </c>
      <c r="M272" s="57" t="s">
        <v>275</v>
      </c>
      <c r="N272" s="57" t="s">
        <v>102</v>
      </c>
      <c r="O272" s="91" t="s">
        <v>276</v>
      </c>
      <c r="P272" s="57" t="s">
        <v>277</v>
      </c>
      <c r="Q272" s="57" t="s">
        <v>278</v>
      </c>
      <c r="R272" s="57" t="s">
        <v>310</v>
      </c>
      <c r="S272" s="57" t="s">
        <v>280</v>
      </c>
    </row>
    <row r="273" spans="1:19" s="102" customFormat="1" ht="25">
      <c r="A273" s="57">
        <v>264</v>
      </c>
      <c r="B273" s="103" t="s">
        <v>909</v>
      </c>
      <c r="C273" s="85" t="s">
        <v>910</v>
      </c>
      <c r="D273" s="85" t="s">
        <v>911</v>
      </c>
      <c r="E273" s="85" t="s">
        <v>346</v>
      </c>
      <c r="F273" s="85" t="s">
        <v>286</v>
      </c>
      <c r="G273" s="85" t="s">
        <v>271</v>
      </c>
      <c r="H273" s="85" t="s">
        <v>347</v>
      </c>
      <c r="I273" s="85">
        <v>4</v>
      </c>
      <c r="J273" s="85" t="s">
        <v>348</v>
      </c>
      <c r="K273" s="89">
        <v>1</v>
      </c>
      <c r="L273" s="90" t="s">
        <v>274</v>
      </c>
      <c r="M273" s="57" t="s">
        <v>275</v>
      </c>
      <c r="N273" s="57" t="s">
        <v>102</v>
      </c>
      <c r="O273" s="91" t="s">
        <v>276</v>
      </c>
      <c r="P273" s="57" t="s">
        <v>277</v>
      </c>
      <c r="Q273" s="57" t="s">
        <v>278</v>
      </c>
      <c r="R273" s="57" t="s">
        <v>310</v>
      </c>
      <c r="S273" s="57" t="s">
        <v>280</v>
      </c>
    </row>
    <row r="274" spans="1:19" ht="37.5">
      <c r="A274" s="57">
        <v>265</v>
      </c>
      <c r="B274" s="85" t="s">
        <v>912</v>
      </c>
      <c r="C274" s="85" t="s">
        <v>913</v>
      </c>
      <c r="D274" s="85" t="s">
        <v>912</v>
      </c>
      <c r="E274" s="93" t="s">
        <v>269</v>
      </c>
      <c r="F274" s="88" t="s">
        <v>286</v>
      </c>
      <c r="G274" s="57" t="s">
        <v>298</v>
      </c>
      <c r="H274" s="57">
        <v>4920006139</v>
      </c>
      <c r="I274" s="57">
        <v>401</v>
      </c>
      <c r="J274" s="57" t="s">
        <v>558</v>
      </c>
      <c r="K274" s="89">
        <v>0.97</v>
      </c>
      <c r="L274" s="90">
        <v>0.03</v>
      </c>
      <c r="M274" s="57" t="s">
        <v>275</v>
      </c>
      <c r="N274" s="57" t="s">
        <v>102</v>
      </c>
      <c r="O274" s="91" t="s">
        <v>276</v>
      </c>
      <c r="P274" s="57" t="s">
        <v>277</v>
      </c>
      <c r="Q274" s="57" t="s">
        <v>278</v>
      </c>
      <c r="R274" s="57" t="s">
        <v>310</v>
      </c>
      <c r="S274" s="57" t="s">
        <v>280</v>
      </c>
    </row>
    <row r="275" spans="1:19" ht="15.5">
      <c r="A275" s="57">
        <v>266</v>
      </c>
      <c r="B275" s="85" t="s">
        <v>914</v>
      </c>
      <c r="C275" s="85" t="s">
        <v>915</v>
      </c>
      <c r="D275" s="85" t="s">
        <v>914</v>
      </c>
      <c r="E275" s="93" t="s">
        <v>269</v>
      </c>
      <c r="F275" s="88" t="s">
        <v>286</v>
      </c>
      <c r="G275" s="57" t="s">
        <v>298</v>
      </c>
      <c r="H275" s="57">
        <v>4920006139</v>
      </c>
      <c r="I275" s="57">
        <v>401</v>
      </c>
      <c r="J275" s="57" t="s">
        <v>558</v>
      </c>
      <c r="K275" s="89">
        <v>0.99</v>
      </c>
      <c r="L275" s="90">
        <v>0.01</v>
      </c>
      <c r="M275" s="57" t="s">
        <v>275</v>
      </c>
      <c r="N275" s="57" t="s">
        <v>102</v>
      </c>
      <c r="O275" s="91" t="s">
        <v>276</v>
      </c>
      <c r="P275" s="57" t="s">
        <v>277</v>
      </c>
      <c r="Q275" s="57" t="s">
        <v>278</v>
      </c>
      <c r="R275" s="57" t="s">
        <v>310</v>
      </c>
      <c r="S275" s="57" t="s">
        <v>280</v>
      </c>
    </row>
    <row r="276" spans="1:19" ht="25">
      <c r="A276" s="57">
        <v>267</v>
      </c>
      <c r="B276" s="85" t="s">
        <v>916</v>
      </c>
      <c r="C276" s="85" t="s">
        <v>917</v>
      </c>
      <c r="D276" s="85" t="s">
        <v>918</v>
      </c>
      <c r="E276" s="93" t="s">
        <v>292</v>
      </c>
      <c r="F276" s="88" t="s">
        <v>286</v>
      </c>
      <c r="G276" s="57" t="s">
        <v>293</v>
      </c>
      <c r="H276" s="57">
        <v>4920007127</v>
      </c>
      <c r="I276" s="57">
        <v>7</v>
      </c>
      <c r="J276" s="57" t="s">
        <v>294</v>
      </c>
      <c r="K276" s="89">
        <v>0.95</v>
      </c>
      <c r="L276" s="90">
        <v>0.05</v>
      </c>
      <c r="M276" s="57" t="s">
        <v>275</v>
      </c>
      <c r="N276" s="57" t="s">
        <v>102</v>
      </c>
      <c r="O276" s="91" t="s">
        <v>20</v>
      </c>
      <c r="P276" s="57" t="s">
        <v>277</v>
      </c>
      <c r="Q276" s="57" t="s">
        <v>278</v>
      </c>
      <c r="R276" s="57" t="s">
        <v>310</v>
      </c>
      <c r="S276" s="57" t="s">
        <v>280</v>
      </c>
    </row>
    <row r="277" spans="1:19" ht="25">
      <c r="A277" s="57">
        <v>268</v>
      </c>
      <c r="B277" s="85" t="s">
        <v>919</v>
      </c>
      <c r="C277" s="85" t="s">
        <v>920</v>
      </c>
      <c r="D277" s="85" t="s">
        <v>921</v>
      </c>
      <c r="E277" s="93" t="s">
        <v>292</v>
      </c>
      <c r="F277" s="88" t="s">
        <v>286</v>
      </c>
      <c r="G277" s="57" t="s">
        <v>293</v>
      </c>
      <c r="H277" s="57">
        <v>4920007127</v>
      </c>
      <c r="I277" s="57">
        <v>7</v>
      </c>
      <c r="J277" s="57" t="s">
        <v>294</v>
      </c>
      <c r="K277" s="89">
        <v>0.92</v>
      </c>
      <c r="L277" s="90">
        <v>0.08</v>
      </c>
      <c r="M277" s="57" t="s">
        <v>275</v>
      </c>
      <c r="N277" s="57" t="s">
        <v>102</v>
      </c>
      <c r="O277" s="91" t="s">
        <v>20</v>
      </c>
      <c r="P277" s="57" t="s">
        <v>277</v>
      </c>
      <c r="Q277" s="57" t="s">
        <v>278</v>
      </c>
      <c r="R277" s="57" t="s">
        <v>310</v>
      </c>
      <c r="S277" s="57" t="s">
        <v>280</v>
      </c>
    </row>
    <row r="278" spans="1:19" s="102" customFormat="1" ht="25">
      <c r="A278" s="57">
        <v>269</v>
      </c>
      <c r="B278" s="103" t="s">
        <v>922</v>
      </c>
      <c r="C278" s="85" t="s">
        <v>923</v>
      </c>
      <c r="D278" s="85" t="s">
        <v>798</v>
      </c>
      <c r="E278" s="85" t="s">
        <v>346</v>
      </c>
      <c r="F278" s="85" t="s">
        <v>286</v>
      </c>
      <c r="G278" s="85" t="s">
        <v>271</v>
      </c>
      <c r="H278" s="85" t="s">
        <v>347</v>
      </c>
      <c r="I278" s="100">
        <v>4</v>
      </c>
      <c r="J278" s="101">
        <v>45603</v>
      </c>
      <c r="K278" s="89">
        <v>0.9</v>
      </c>
      <c r="L278" s="90">
        <v>0.1</v>
      </c>
      <c r="M278" s="57" t="s">
        <v>275</v>
      </c>
      <c r="N278" s="57" t="s">
        <v>102</v>
      </c>
      <c r="O278" s="91" t="s">
        <v>20</v>
      </c>
      <c r="P278" s="57" t="s">
        <v>277</v>
      </c>
      <c r="Q278" s="57" t="s">
        <v>278</v>
      </c>
      <c r="R278" s="57" t="s">
        <v>310</v>
      </c>
      <c r="S278" s="57" t="s">
        <v>280</v>
      </c>
    </row>
    <row r="279" spans="1:19" ht="25">
      <c r="A279" s="57">
        <v>270</v>
      </c>
      <c r="B279" s="85" t="s">
        <v>924</v>
      </c>
      <c r="C279" s="85" t="s">
        <v>925</v>
      </c>
      <c r="D279" s="85" t="s">
        <v>924</v>
      </c>
      <c r="E279" s="93" t="s">
        <v>269</v>
      </c>
      <c r="F279" s="88" t="s">
        <v>286</v>
      </c>
      <c r="G279" s="57" t="s">
        <v>298</v>
      </c>
      <c r="H279" s="57">
        <v>4920006139</v>
      </c>
      <c r="I279" s="57">
        <v>401</v>
      </c>
      <c r="J279" s="57" t="s">
        <v>558</v>
      </c>
      <c r="K279" s="89">
        <v>1</v>
      </c>
      <c r="L279" s="90" t="s">
        <v>274</v>
      </c>
      <c r="M279" s="57" t="s">
        <v>275</v>
      </c>
      <c r="N279" s="57" t="s">
        <v>102</v>
      </c>
      <c r="O279" s="91" t="s">
        <v>276</v>
      </c>
      <c r="P279" s="57" t="s">
        <v>277</v>
      </c>
      <c r="Q279" s="57" t="s">
        <v>278</v>
      </c>
      <c r="R279" s="57" t="s">
        <v>310</v>
      </c>
      <c r="S279" s="57" t="s">
        <v>280</v>
      </c>
    </row>
    <row r="280" spans="1:19" ht="21.65" customHeight="1">
      <c r="A280" s="57">
        <v>271</v>
      </c>
      <c r="B280" s="85" t="s">
        <v>926</v>
      </c>
      <c r="C280" s="85" t="s">
        <v>927</v>
      </c>
      <c r="D280" s="85" t="s">
        <v>926</v>
      </c>
      <c r="E280" s="93" t="s">
        <v>292</v>
      </c>
      <c r="F280" s="88" t="s">
        <v>286</v>
      </c>
      <c r="G280" s="57" t="s">
        <v>293</v>
      </c>
      <c r="H280" s="57">
        <v>4920007127</v>
      </c>
      <c r="I280" s="57">
        <v>7</v>
      </c>
      <c r="J280" s="57" t="s">
        <v>294</v>
      </c>
      <c r="K280" s="89">
        <v>0.99</v>
      </c>
      <c r="L280" s="90">
        <v>0.01</v>
      </c>
      <c r="M280" s="57" t="s">
        <v>275</v>
      </c>
      <c r="N280" s="57" t="s">
        <v>102</v>
      </c>
      <c r="O280" s="91" t="s">
        <v>276</v>
      </c>
      <c r="P280" s="57" t="s">
        <v>277</v>
      </c>
      <c r="Q280" s="57" t="s">
        <v>278</v>
      </c>
      <c r="R280" s="57" t="s">
        <v>310</v>
      </c>
      <c r="S280" s="57" t="s">
        <v>280</v>
      </c>
    </row>
    <row r="281" spans="1:19" s="102" customFormat="1" ht="15.5">
      <c r="A281" s="57">
        <v>272</v>
      </c>
      <c r="B281" s="105" t="s">
        <v>928</v>
      </c>
      <c r="C281" s="106" t="s">
        <v>929</v>
      </c>
      <c r="D281" s="99" t="s">
        <v>380</v>
      </c>
      <c r="E281" s="99" t="s">
        <v>317</v>
      </c>
      <c r="F281" s="100" t="s">
        <v>286</v>
      </c>
      <c r="G281" s="100" t="s">
        <v>318</v>
      </c>
      <c r="H281" s="100">
        <v>2230010157</v>
      </c>
      <c r="I281" s="100">
        <v>2</v>
      </c>
      <c r="J281" s="57" t="s">
        <v>558</v>
      </c>
      <c r="K281" s="89">
        <v>0.9</v>
      </c>
      <c r="L281" s="90">
        <v>0.1</v>
      </c>
      <c r="M281" s="57" t="s">
        <v>275</v>
      </c>
      <c r="N281" s="57" t="s">
        <v>102</v>
      </c>
      <c r="O281" s="91" t="s">
        <v>20</v>
      </c>
      <c r="P281" s="57" t="s">
        <v>277</v>
      </c>
      <c r="Q281" s="57" t="s">
        <v>278</v>
      </c>
      <c r="R281" s="57" t="s">
        <v>310</v>
      </c>
      <c r="S281" s="57" t="s">
        <v>280</v>
      </c>
    </row>
    <row r="282" spans="1:19" ht="15.5">
      <c r="A282" s="57">
        <v>273</v>
      </c>
      <c r="B282" s="106" t="s">
        <v>930</v>
      </c>
      <c r="C282" s="106" t="s">
        <v>931</v>
      </c>
      <c r="D282" s="106" t="s">
        <v>930</v>
      </c>
      <c r="E282" s="93" t="s">
        <v>269</v>
      </c>
      <c r="F282" s="88" t="s">
        <v>286</v>
      </c>
      <c r="G282" s="57" t="s">
        <v>298</v>
      </c>
      <c r="H282" s="57">
        <v>4920006139</v>
      </c>
      <c r="I282" s="57">
        <v>401</v>
      </c>
      <c r="J282" s="57" t="s">
        <v>558</v>
      </c>
      <c r="K282" s="89">
        <v>0.97</v>
      </c>
      <c r="L282" s="90">
        <v>0.03</v>
      </c>
      <c r="M282" s="57" t="s">
        <v>275</v>
      </c>
      <c r="N282" s="57" t="s">
        <v>102</v>
      </c>
      <c r="O282" s="91" t="s">
        <v>276</v>
      </c>
      <c r="P282" s="57" t="s">
        <v>277</v>
      </c>
      <c r="Q282" s="57" t="s">
        <v>278</v>
      </c>
      <c r="R282" s="57" t="s">
        <v>310</v>
      </c>
      <c r="S282" s="57" t="s">
        <v>280</v>
      </c>
    </row>
    <row r="283" spans="1:19" ht="15.5">
      <c r="A283" s="57">
        <v>274</v>
      </c>
      <c r="B283" s="106" t="s">
        <v>932</v>
      </c>
      <c r="C283" s="106" t="s">
        <v>933</v>
      </c>
      <c r="D283" s="106" t="s">
        <v>932</v>
      </c>
      <c r="E283" s="93" t="s">
        <v>269</v>
      </c>
      <c r="F283" s="88" t="s">
        <v>286</v>
      </c>
      <c r="G283" s="57" t="s">
        <v>298</v>
      </c>
      <c r="H283" s="57">
        <v>4920006139</v>
      </c>
      <c r="I283" s="57">
        <v>401</v>
      </c>
      <c r="J283" s="57" t="s">
        <v>558</v>
      </c>
      <c r="K283" s="89">
        <v>1</v>
      </c>
      <c r="L283" s="90" t="s">
        <v>274</v>
      </c>
      <c r="M283" s="57" t="s">
        <v>275</v>
      </c>
      <c r="N283" s="57" t="s">
        <v>102</v>
      </c>
      <c r="O283" s="91" t="s">
        <v>276</v>
      </c>
      <c r="P283" s="57" t="s">
        <v>277</v>
      </c>
      <c r="Q283" s="57" t="s">
        <v>278</v>
      </c>
      <c r="R283" s="57" t="s">
        <v>310</v>
      </c>
      <c r="S283" s="57" t="s">
        <v>280</v>
      </c>
    </row>
    <row r="284" spans="1:19" ht="15.5">
      <c r="A284" s="57">
        <v>275</v>
      </c>
      <c r="B284" s="106" t="s">
        <v>934</v>
      </c>
      <c r="C284" s="106" t="s">
        <v>935</v>
      </c>
      <c r="D284" s="106" t="s">
        <v>936</v>
      </c>
      <c r="E284" s="57" t="s">
        <v>269</v>
      </c>
      <c r="F284" s="57" t="s">
        <v>286</v>
      </c>
      <c r="G284" s="57" t="s">
        <v>271</v>
      </c>
      <c r="H284" s="46" t="s">
        <v>272</v>
      </c>
      <c r="I284" s="57">
        <v>4</v>
      </c>
      <c r="J284" s="95">
        <v>45834</v>
      </c>
      <c r="K284" s="90">
        <v>0.99</v>
      </c>
      <c r="L284" s="90">
        <v>0.01</v>
      </c>
      <c r="M284" s="57" t="s">
        <v>275</v>
      </c>
      <c r="N284" s="57" t="s">
        <v>102</v>
      </c>
      <c r="O284" s="91" t="s">
        <v>276</v>
      </c>
      <c r="P284" s="57" t="s">
        <v>277</v>
      </c>
      <c r="Q284" s="57" t="s">
        <v>278</v>
      </c>
      <c r="R284" s="57" t="s">
        <v>310</v>
      </c>
      <c r="S284" s="57" t="s">
        <v>280</v>
      </c>
    </row>
    <row r="285" spans="1:19" ht="15.5">
      <c r="A285" s="57">
        <v>276</v>
      </c>
      <c r="B285" s="106" t="s">
        <v>937</v>
      </c>
      <c r="C285" s="106" t="s">
        <v>938</v>
      </c>
      <c r="D285" s="106" t="s">
        <v>939</v>
      </c>
      <c r="E285" s="57" t="s">
        <v>614</v>
      </c>
      <c r="F285" s="88" t="s">
        <v>286</v>
      </c>
      <c r="G285" s="57" t="s">
        <v>271</v>
      </c>
      <c r="H285" s="57">
        <v>492005986</v>
      </c>
      <c r="J285" s="57" t="s">
        <v>940</v>
      </c>
      <c r="N285" s="57" t="s">
        <v>102</v>
      </c>
      <c r="O285" s="91" t="s">
        <v>276</v>
      </c>
      <c r="P285" s="57" t="s">
        <v>277</v>
      </c>
      <c r="Q285" s="57" t="s">
        <v>278</v>
      </c>
      <c r="R285" s="57" t="s">
        <v>310</v>
      </c>
      <c r="S285" s="57" t="s">
        <v>280</v>
      </c>
    </row>
    <row r="286" spans="1:19" ht="15.5">
      <c r="A286" s="57">
        <v>277</v>
      </c>
      <c r="B286" s="106" t="s">
        <v>941</v>
      </c>
      <c r="C286" s="106" t="s">
        <v>942</v>
      </c>
      <c r="D286" s="106" t="s">
        <v>934</v>
      </c>
      <c r="E286" s="93" t="s">
        <v>943</v>
      </c>
      <c r="F286" s="88" t="s">
        <v>286</v>
      </c>
      <c r="G286" s="57" t="s">
        <v>944</v>
      </c>
      <c r="H286" s="57" t="s">
        <v>945</v>
      </c>
      <c r="J286" s="57" t="s">
        <v>946</v>
      </c>
      <c r="K286" s="90">
        <v>0.99</v>
      </c>
      <c r="L286" s="90">
        <v>0.01</v>
      </c>
      <c r="M286" s="57" t="s">
        <v>275</v>
      </c>
      <c r="N286" s="57" t="s">
        <v>102</v>
      </c>
      <c r="O286" s="91" t="s">
        <v>276</v>
      </c>
      <c r="P286" s="57" t="s">
        <v>277</v>
      </c>
      <c r="Q286" s="57" t="s">
        <v>278</v>
      </c>
      <c r="R286" s="57" t="s">
        <v>310</v>
      </c>
      <c r="S286" s="57" t="s">
        <v>280</v>
      </c>
    </row>
    <row r="287" spans="1:19" ht="15.5">
      <c r="A287" s="57">
        <v>278</v>
      </c>
      <c r="B287" s="106" t="s">
        <v>947</v>
      </c>
      <c r="C287" s="106" t="s">
        <v>948</v>
      </c>
      <c r="D287" s="106" t="s">
        <v>949</v>
      </c>
      <c r="E287" s="93" t="s">
        <v>943</v>
      </c>
      <c r="F287" s="88" t="s">
        <v>286</v>
      </c>
      <c r="G287" s="57" t="s">
        <v>944</v>
      </c>
      <c r="H287" s="57" t="s">
        <v>945</v>
      </c>
      <c r="J287" s="57" t="s">
        <v>946</v>
      </c>
      <c r="K287" s="90">
        <v>0.99</v>
      </c>
      <c r="L287" s="90">
        <v>0.01</v>
      </c>
      <c r="M287" s="57" t="s">
        <v>275</v>
      </c>
      <c r="N287" s="57" t="s">
        <v>102</v>
      </c>
      <c r="O287" s="91" t="s">
        <v>276</v>
      </c>
      <c r="P287" s="57" t="s">
        <v>277</v>
      </c>
      <c r="Q287" s="57" t="s">
        <v>278</v>
      </c>
      <c r="R287" s="57" t="s">
        <v>310</v>
      </c>
      <c r="S287" s="57" t="s">
        <v>280</v>
      </c>
    </row>
    <row r="288" spans="1:19" ht="18" customHeight="1">
      <c r="A288" s="57">
        <v>279</v>
      </c>
      <c r="B288" s="106" t="s">
        <v>950</v>
      </c>
      <c r="C288" s="106" t="s">
        <v>951</v>
      </c>
      <c r="D288" s="106" t="s">
        <v>952</v>
      </c>
      <c r="E288" s="93" t="s">
        <v>943</v>
      </c>
      <c r="F288" s="88" t="s">
        <v>286</v>
      </c>
      <c r="G288" s="57" t="s">
        <v>944</v>
      </c>
      <c r="H288" s="57" t="s">
        <v>945</v>
      </c>
      <c r="J288" s="57" t="s">
        <v>946</v>
      </c>
      <c r="K288" s="90">
        <v>0.99</v>
      </c>
      <c r="L288" s="90">
        <v>0.01</v>
      </c>
      <c r="M288" s="57" t="s">
        <v>275</v>
      </c>
      <c r="N288" s="57" t="s">
        <v>102</v>
      </c>
      <c r="O288" s="91" t="s">
        <v>276</v>
      </c>
      <c r="P288" s="57" t="s">
        <v>277</v>
      </c>
      <c r="Q288" s="57" t="s">
        <v>278</v>
      </c>
      <c r="R288" s="57" t="s">
        <v>310</v>
      </c>
      <c r="S288" s="57" t="s">
        <v>280</v>
      </c>
    </row>
    <row r="289" spans="1:19" s="88" customFormat="1" ht="15.75" customHeight="1">
      <c r="A289" s="57">
        <v>280</v>
      </c>
      <c r="B289" s="105" t="s">
        <v>953</v>
      </c>
      <c r="C289" s="106" t="s">
        <v>954</v>
      </c>
      <c r="D289" s="106" t="s">
        <v>955</v>
      </c>
      <c r="E289" s="93" t="s">
        <v>943</v>
      </c>
      <c r="F289" s="88" t="s">
        <v>286</v>
      </c>
      <c r="G289" s="88" t="s">
        <v>944</v>
      </c>
      <c r="H289" s="57" t="s">
        <v>945</v>
      </c>
      <c r="I289" s="57"/>
      <c r="J289" s="57" t="s">
        <v>946</v>
      </c>
      <c r="K289" s="90">
        <v>0.99</v>
      </c>
      <c r="L289" s="90">
        <v>0.01</v>
      </c>
      <c r="M289" s="57" t="s">
        <v>275</v>
      </c>
      <c r="N289" s="57" t="s">
        <v>102</v>
      </c>
      <c r="O289" s="91" t="s">
        <v>276</v>
      </c>
      <c r="P289" s="57" t="s">
        <v>277</v>
      </c>
      <c r="Q289" s="57" t="s">
        <v>278</v>
      </c>
      <c r="R289" s="57" t="s">
        <v>310</v>
      </c>
      <c r="S289" s="57" t="s">
        <v>280</v>
      </c>
    </row>
    <row r="290" spans="1:19" s="88" customFormat="1" ht="15.75" customHeight="1">
      <c r="A290" s="57">
        <v>281</v>
      </c>
      <c r="B290" s="105" t="s">
        <v>956</v>
      </c>
      <c r="C290" s="106" t="s">
        <v>957</v>
      </c>
      <c r="D290" s="106" t="s">
        <v>958</v>
      </c>
      <c r="E290" s="93" t="s">
        <v>943</v>
      </c>
      <c r="F290" s="88" t="s">
        <v>286</v>
      </c>
      <c r="G290" s="88" t="s">
        <v>944</v>
      </c>
      <c r="H290" s="57" t="s">
        <v>945</v>
      </c>
      <c r="I290" s="57"/>
      <c r="J290" s="57" t="s">
        <v>946</v>
      </c>
      <c r="K290" s="90">
        <v>0.99</v>
      </c>
      <c r="L290" s="90">
        <v>0.01</v>
      </c>
      <c r="M290" s="57" t="s">
        <v>275</v>
      </c>
      <c r="N290" s="57" t="s">
        <v>102</v>
      </c>
      <c r="O290" s="91" t="s">
        <v>276</v>
      </c>
      <c r="P290" s="57" t="s">
        <v>277</v>
      </c>
      <c r="Q290" s="57" t="s">
        <v>278</v>
      </c>
      <c r="R290" s="57" t="s">
        <v>310</v>
      </c>
      <c r="S290" s="57" t="s">
        <v>280</v>
      </c>
    </row>
    <row r="291" spans="1:19" s="88" customFormat="1" ht="15.75" customHeight="1">
      <c r="A291" s="57">
        <v>282</v>
      </c>
      <c r="B291" s="105" t="s">
        <v>959</v>
      </c>
      <c r="C291" s="106" t="s">
        <v>960</v>
      </c>
      <c r="D291" s="106" t="s">
        <v>961</v>
      </c>
      <c r="E291" s="93" t="s">
        <v>943</v>
      </c>
      <c r="F291" s="88" t="s">
        <v>286</v>
      </c>
      <c r="G291" s="88" t="s">
        <v>944</v>
      </c>
      <c r="H291" s="57" t="s">
        <v>945</v>
      </c>
      <c r="I291" s="57"/>
      <c r="J291" s="57" t="s">
        <v>946</v>
      </c>
      <c r="K291" s="90">
        <v>0.99</v>
      </c>
      <c r="L291" s="90">
        <v>0.01</v>
      </c>
      <c r="M291" s="57" t="s">
        <v>275</v>
      </c>
      <c r="N291" s="57" t="s">
        <v>102</v>
      </c>
      <c r="O291" s="91" t="s">
        <v>276</v>
      </c>
      <c r="P291" s="57" t="s">
        <v>277</v>
      </c>
      <c r="Q291" s="57" t="s">
        <v>278</v>
      </c>
      <c r="R291" s="57" t="s">
        <v>310</v>
      </c>
      <c r="S291" s="57" t="s">
        <v>280</v>
      </c>
    </row>
    <row r="292" spans="1:19" s="88" customFormat="1" ht="15.75" customHeight="1">
      <c r="B292" s="105"/>
      <c r="C292" s="105"/>
      <c r="D292" s="105"/>
      <c r="E292" s="87"/>
      <c r="K292" s="107"/>
      <c r="L292" s="107"/>
      <c r="O292" s="108"/>
    </row>
    <row r="293" spans="1:19" s="88" customFormat="1" ht="15.5">
      <c r="B293" s="105"/>
      <c r="C293" s="105"/>
      <c r="D293" s="105"/>
      <c r="E293" s="87"/>
      <c r="K293" s="107"/>
      <c r="L293" s="107"/>
      <c r="O293" s="108"/>
    </row>
    <row r="297" spans="1:19">
      <c r="C297" s="109"/>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1BAC7-4DBA-4730-9302-BEAC10C65F73}">
  <dimension ref="A1:T93"/>
  <sheetViews>
    <sheetView workbookViewId="0">
      <selection sqref="A1:D6"/>
    </sheetView>
  </sheetViews>
  <sheetFormatPr defaultColWidth="9.296875" defaultRowHeight="13"/>
  <cols>
    <col min="1" max="1" width="9.296875" style="114"/>
    <col min="2" max="2" width="103.796875" style="114" customWidth="1"/>
    <col min="3" max="3" width="103.69921875" style="114" customWidth="1"/>
    <col min="4" max="4" width="41" style="114" customWidth="1"/>
    <col min="5" max="5" width="47.5" style="114" customWidth="1"/>
    <col min="6" max="6" width="28.5" style="114" customWidth="1"/>
    <col min="7" max="7" width="41.19921875" style="114" customWidth="1"/>
    <col min="8" max="8" width="42.19921875" style="114" customWidth="1"/>
    <col min="9" max="9" width="9.69921875" style="114" customWidth="1"/>
    <col min="10" max="10" width="27.69921875" style="114" customWidth="1"/>
    <col min="11" max="11" width="15.69921875" style="114" customWidth="1"/>
    <col min="12" max="12" width="23.5" style="114" customWidth="1"/>
    <col min="13" max="13" width="91.796875" style="114" customWidth="1"/>
    <col min="14" max="14" width="20.19921875" style="114" customWidth="1"/>
    <col min="15" max="15" width="15" style="114" customWidth="1"/>
    <col min="16" max="16" width="19.69921875" style="114" customWidth="1"/>
    <col min="17" max="17" width="16.69921875" style="114" customWidth="1"/>
    <col min="18" max="18" width="18.5" style="114" customWidth="1"/>
    <col min="19" max="19" width="37.69921875" style="114" customWidth="1"/>
    <col min="20" max="20" width="42.19921875" style="114" customWidth="1"/>
    <col min="21" max="16384" width="9.296875" style="114"/>
  </cols>
  <sheetData>
    <row r="1" spans="1:20" ht="23.5">
      <c r="A1" s="195"/>
      <c r="B1" s="195"/>
      <c r="C1" s="195"/>
      <c r="D1" s="195"/>
      <c r="E1" s="196" t="s">
        <v>0</v>
      </c>
      <c r="F1" s="196"/>
      <c r="G1" s="196"/>
      <c r="H1" s="196"/>
      <c r="I1" s="196"/>
      <c r="J1" s="196"/>
      <c r="K1" s="197" t="s">
        <v>1</v>
      </c>
      <c r="L1" s="197" t="s">
        <v>80</v>
      </c>
      <c r="M1" s="113"/>
      <c r="N1" s="113"/>
      <c r="O1" s="113"/>
      <c r="P1" s="113"/>
      <c r="Q1" s="113"/>
      <c r="R1" s="113"/>
      <c r="S1" s="113"/>
      <c r="T1" s="113"/>
    </row>
    <row r="2" spans="1:20" ht="23.5">
      <c r="A2" s="195"/>
      <c r="B2" s="195"/>
      <c r="C2" s="195"/>
      <c r="D2" s="195"/>
      <c r="E2" s="196"/>
      <c r="F2" s="196"/>
      <c r="G2" s="196"/>
      <c r="H2" s="196"/>
      <c r="I2" s="196"/>
      <c r="J2" s="196"/>
      <c r="K2" s="197"/>
      <c r="L2" s="197"/>
      <c r="M2" s="113"/>
      <c r="N2" s="113"/>
      <c r="O2" s="113"/>
      <c r="P2" s="113"/>
      <c r="Q2" s="113"/>
      <c r="R2" s="113"/>
      <c r="S2" s="113"/>
      <c r="T2" s="113"/>
    </row>
    <row r="3" spans="1:20" ht="23.5">
      <c r="A3" s="195"/>
      <c r="B3" s="195"/>
      <c r="C3" s="195"/>
      <c r="D3" s="195"/>
      <c r="E3" s="196"/>
      <c r="F3" s="196"/>
      <c r="G3" s="196"/>
      <c r="H3" s="196"/>
      <c r="I3" s="196"/>
      <c r="J3" s="196"/>
      <c r="K3" s="112" t="s">
        <v>2</v>
      </c>
      <c r="L3" s="112">
        <v>1</v>
      </c>
      <c r="M3" s="113"/>
      <c r="N3" s="113"/>
      <c r="O3" s="113"/>
      <c r="P3" s="113"/>
      <c r="Q3" s="113"/>
      <c r="R3" s="113"/>
      <c r="S3" s="113"/>
      <c r="T3" s="113"/>
    </row>
    <row r="4" spans="1:20" ht="23.5">
      <c r="A4" s="195"/>
      <c r="B4" s="195"/>
      <c r="C4" s="195"/>
      <c r="D4" s="195"/>
      <c r="E4" s="196" t="s">
        <v>81</v>
      </c>
      <c r="F4" s="196"/>
      <c r="G4" s="196"/>
      <c r="H4" s="196"/>
      <c r="I4" s="196"/>
      <c r="J4" s="196"/>
      <c r="K4" s="112" t="s">
        <v>3</v>
      </c>
      <c r="L4" s="112" t="s">
        <v>82</v>
      </c>
      <c r="M4" s="113"/>
      <c r="N4" s="113"/>
      <c r="O4" s="113"/>
      <c r="P4" s="113"/>
      <c r="Q4" s="113"/>
      <c r="R4" s="113"/>
      <c r="S4" s="113"/>
      <c r="T4" s="113"/>
    </row>
    <row r="5" spans="1:20" ht="23.5">
      <c r="A5" s="195"/>
      <c r="B5" s="195"/>
      <c r="C5" s="195"/>
      <c r="D5" s="195"/>
      <c r="E5" s="196"/>
      <c r="F5" s="196"/>
      <c r="G5" s="196"/>
      <c r="H5" s="196"/>
      <c r="I5" s="196"/>
      <c r="J5" s="196"/>
      <c r="K5" s="112" t="s">
        <v>4</v>
      </c>
      <c r="L5" s="112">
        <v>1</v>
      </c>
      <c r="M5" s="113"/>
      <c r="N5" s="113"/>
      <c r="O5" s="113"/>
      <c r="P5" s="113"/>
      <c r="Q5" s="113"/>
      <c r="R5" s="113"/>
      <c r="S5" s="113"/>
      <c r="T5" s="113"/>
    </row>
    <row r="6" spans="1:20" ht="41.65" customHeight="1">
      <c r="A6" s="194"/>
      <c r="B6" s="194"/>
      <c r="C6" s="194"/>
      <c r="D6" s="194"/>
      <c r="E6" s="198"/>
      <c r="F6" s="198"/>
      <c r="G6" s="198"/>
      <c r="H6" s="198"/>
      <c r="I6" s="198"/>
      <c r="J6" s="198"/>
      <c r="K6" s="115" t="s">
        <v>5</v>
      </c>
      <c r="L6" s="115" t="s">
        <v>260</v>
      </c>
      <c r="M6" s="113"/>
      <c r="N6" s="113"/>
      <c r="O6" s="113"/>
      <c r="P6" s="113"/>
      <c r="Q6" s="113"/>
      <c r="R6" s="113"/>
      <c r="S6" s="113"/>
      <c r="T6" s="113"/>
    </row>
    <row r="7" spans="1:20" ht="41.65" customHeight="1">
      <c r="A7" s="199" t="s">
        <v>83</v>
      </c>
      <c r="B7" s="199"/>
      <c r="C7" s="195"/>
      <c r="D7" s="195"/>
      <c r="E7" s="195"/>
      <c r="F7" s="195"/>
      <c r="G7" s="195"/>
      <c r="H7" s="195"/>
      <c r="I7" s="195"/>
      <c r="J7" s="195"/>
      <c r="K7" s="195"/>
      <c r="L7" s="195"/>
      <c r="M7" s="195"/>
      <c r="N7" s="195"/>
      <c r="O7" s="195"/>
      <c r="P7" s="195"/>
      <c r="Q7" s="195"/>
      <c r="R7" s="195"/>
      <c r="S7" s="195"/>
      <c r="T7" s="113"/>
    </row>
    <row r="8" spans="1:20" ht="41.65" customHeight="1">
      <c r="A8" s="193" t="s">
        <v>85</v>
      </c>
      <c r="B8" s="193"/>
      <c r="C8" s="194"/>
      <c r="D8" s="194"/>
      <c r="E8" s="194"/>
      <c r="F8" s="194"/>
      <c r="G8" s="194"/>
      <c r="H8" s="194"/>
      <c r="I8" s="194"/>
      <c r="J8" s="194"/>
      <c r="K8" s="194"/>
      <c r="L8" s="194"/>
      <c r="M8" s="194"/>
      <c r="N8" s="194"/>
      <c r="O8" s="194"/>
      <c r="P8" s="194"/>
      <c r="Q8" s="194"/>
      <c r="R8" s="194"/>
      <c r="S8" s="194"/>
      <c r="T8" s="113"/>
    </row>
    <row r="9" spans="1:20" s="119" customFormat="1" ht="218.5" customHeight="1">
      <c r="A9" s="116" t="s">
        <v>87</v>
      </c>
      <c r="B9" s="116" t="s">
        <v>88</v>
      </c>
      <c r="C9" s="116" t="s">
        <v>89</v>
      </c>
      <c r="D9" s="116" t="s">
        <v>90</v>
      </c>
      <c r="E9" s="116" t="s">
        <v>91</v>
      </c>
      <c r="F9" s="116" t="s">
        <v>92</v>
      </c>
      <c r="G9" s="116" t="s">
        <v>93</v>
      </c>
      <c r="H9" s="116" t="s">
        <v>94</v>
      </c>
      <c r="I9" s="116" t="s">
        <v>95</v>
      </c>
      <c r="J9" s="116" t="s">
        <v>96</v>
      </c>
      <c r="K9" s="116" t="s">
        <v>962</v>
      </c>
      <c r="L9" s="116" t="s">
        <v>963</v>
      </c>
      <c r="M9" s="116" t="s">
        <v>964</v>
      </c>
      <c r="N9" s="116" t="s">
        <v>101</v>
      </c>
      <c r="O9" s="116" t="s">
        <v>102</v>
      </c>
      <c r="P9" s="116" t="s">
        <v>103</v>
      </c>
      <c r="Q9" s="116" t="s">
        <v>104</v>
      </c>
      <c r="R9" s="116" t="s">
        <v>105</v>
      </c>
      <c r="S9" s="117" t="s">
        <v>106</v>
      </c>
      <c r="T9" s="118" t="s">
        <v>266</v>
      </c>
    </row>
    <row r="10" spans="1:20" ht="182.25" customHeight="1">
      <c r="A10" s="120">
        <v>1</v>
      </c>
      <c r="B10" s="120" t="s">
        <v>965</v>
      </c>
      <c r="C10" s="120" t="s">
        <v>966</v>
      </c>
      <c r="D10" s="120" t="s">
        <v>967</v>
      </c>
      <c r="E10" s="120" t="s">
        <v>968</v>
      </c>
      <c r="F10" s="120" t="s">
        <v>969</v>
      </c>
      <c r="G10" s="120" t="s">
        <v>970</v>
      </c>
      <c r="H10" s="120" t="s">
        <v>971</v>
      </c>
      <c r="I10" s="120" t="s">
        <v>24</v>
      </c>
      <c r="J10" s="121">
        <v>45817</v>
      </c>
      <c r="K10" s="122">
        <v>0.83</v>
      </c>
      <c r="L10" s="122">
        <v>0.16</v>
      </c>
      <c r="M10" s="120" t="s">
        <v>965</v>
      </c>
      <c r="N10" s="120" t="s">
        <v>972</v>
      </c>
      <c r="O10" s="120" t="s">
        <v>117</v>
      </c>
      <c r="P10" s="120" t="s">
        <v>973</v>
      </c>
      <c r="Q10" s="120" t="s">
        <v>974</v>
      </c>
      <c r="R10" s="120">
        <v>50</v>
      </c>
      <c r="S10" s="120" t="s">
        <v>975</v>
      </c>
      <c r="T10" s="120" t="s">
        <v>280</v>
      </c>
    </row>
    <row r="11" spans="1:20" ht="179.25" customHeight="1">
      <c r="A11" s="120">
        <v>2</v>
      </c>
      <c r="B11" s="120" t="s">
        <v>976</v>
      </c>
      <c r="C11" s="120" t="s">
        <v>977</v>
      </c>
      <c r="D11" s="120" t="s">
        <v>967</v>
      </c>
      <c r="E11" s="120" t="s">
        <v>968</v>
      </c>
      <c r="F11" s="120" t="s">
        <v>969</v>
      </c>
      <c r="G11" s="120" t="s">
        <v>970</v>
      </c>
      <c r="H11" s="120" t="s">
        <v>971</v>
      </c>
      <c r="I11" s="120" t="s">
        <v>24</v>
      </c>
      <c r="J11" s="121">
        <v>45817</v>
      </c>
      <c r="K11" s="122">
        <v>0.83</v>
      </c>
      <c r="L11" s="122">
        <v>0.16</v>
      </c>
      <c r="M11" s="120" t="s">
        <v>976</v>
      </c>
      <c r="N11" s="120" t="s">
        <v>972</v>
      </c>
      <c r="O11" s="120" t="s">
        <v>117</v>
      </c>
      <c r="P11" s="120" t="s">
        <v>973</v>
      </c>
      <c r="Q11" s="120" t="s">
        <v>974</v>
      </c>
      <c r="R11" s="120">
        <v>50</v>
      </c>
      <c r="S11" s="120" t="s">
        <v>975</v>
      </c>
      <c r="T11" s="120" t="s">
        <v>280</v>
      </c>
    </row>
    <row r="12" spans="1:20" ht="135" customHeight="1">
      <c r="A12" s="120">
        <v>3</v>
      </c>
      <c r="B12" s="120" t="s">
        <v>978</v>
      </c>
      <c r="C12" s="120" t="s">
        <v>979</v>
      </c>
      <c r="D12" s="120" t="s">
        <v>967</v>
      </c>
      <c r="E12" s="120" t="s">
        <v>968</v>
      </c>
      <c r="F12" s="120" t="s">
        <v>969</v>
      </c>
      <c r="G12" s="120" t="s">
        <v>970</v>
      </c>
      <c r="H12" s="120" t="s">
        <v>971</v>
      </c>
      <c r="I12" s="120" t="s">
        <v>24</v>
      </c>
      <c r="J12" s="121">
        <v>45817</v>
      </c>
      <c r="K12" s="122">
        <v>0.83</v>
      </c>
      <c r="L12" s="122">
        <v>0.16</v>
      </c>
      <c r="M12" s="120" t="s">
        <v>978</v>
      </c>
      <c r="N12" s="120" t="s">
        <v>972</v>
      </c>
      <c r="O12" s="120" t="s">
        <v>117</v>
      </c>
      <c r="P12" s="120" t="s">
        <v>973</v>
      </c>
      <c r="Q12" s="120" t="s">
        <v>974</v>
      </c>
      <c r="R12" s="120">
        <v>50</v>
      </c>
      <c r="S12" s="120" t="s">
        <v>975</v>
      </c>
      <c r="T12" s="120" t="s">
        <v>280</v>
      </c>
    </row>
    <row r="13" spans="1:20" ht="171" customHeight="1">
      <c r="A13" s="120">
        <v>4</v>
      </c>
      <c r="B13" s="120" t="s">
        <v>980</v>
      </c>
      <c r="C13" s="120" t="s">
        <v>981</v>
      </c>
      <c r="D13" s="120" t="s">
        <v>967</v>
      </c>
      <c r="E13" s="120" t="s">
        <v>968</v>
      </c>
      <c r="F13" s="120" t="s">
        <v>969</v>
      </c>
      <c r="G13" s="120" t="s">
        <v>970</v>
      </c>
      <c r="H13" s="120" t="s">
        <v>971</v>
      </c>
      <c r="I13" s="120" t="s">
        <v>24</v>
      </c>
      <c r="J13" s="121">
        <v>45817</v>
      </c>
      <c r="K13" s="122">
        <v>0.83</v>
      </c>
      <c r="L13" s="122">
        <v>0.16</v>
      </c>
      <c r="M13" s="120" t="s">
        <v>980</v>
      </c>
      <c r="N13" s="120" t="s">
        <v>972</v>
      </c>
      <c r="O13" s="120" t="s">
        <v>117</v>
      </c>
      <c r="P13" s="120" t="s">
        <v>973</v>
      </c>
      <c r="Q13" s="120" t="s">
        <v>974</v>
      </c>
      <c r="R13" s="120">
        <v>50</v>
      </c>
      <c r="S13" s="120" t="s">
        <v>975</v>
      </c>
      <c r="T13" s="120" t="s">
        <v>280</v>
      </c>
    </row>
    <row r="14" spans="1:20" ht="146.25" customHeight="1">
      <c r="A14" s="120">
        <v>5</v>
      </c>
      <c r="B14" s="120" t="s">
        <v>982</v>
      </c>
      <c r="C14" s="120" t="s">
        <v>983</v>
      </c>
      <c r="D14" s="120" t="s">
        <v>967</v>
      </c>
      <c r="E14" s="120" t="s">
        <v>968</v>
      </c>
      <c r="F14" s="120" t="s">
        <v>969</v>
      </c>
      <c r="G14" s="120" t="s">
        <v>970</v>
      </c>
      <c r="H14" s="120" t="s">
        <v>971</v>
      </c>
      <c r="I14" s="120" t="s">
        <v>24</v>
      </c>
      <c r="J14" s="121">
        <v>45817</v>
      </c>
      <c r="K14" s="122">
        <v>0.83</v>
      </c>
      <c r="L14" s="122">
        <v>0.16</v>
      </c>
      <c r="M14" s="120" t="s">
        <v>982</v>
      </c>
      <c r="N14" s="120" t="s">
        <v>972</v>
      </c>
      <c r="O14" s="120" t="s">
        <v>117</v>
      </c>
      <c r="P14" s="120" t="s">
        <v>973</v>
      </c>
      <c r="Q14" s="120" t="s">
        <v>974</v>
      </c>
      <c r="R14" s="120">
        <v>50</v>
      </c>
      <c r="S14" s="120" t="s">
        <v>975</v>
      </c>
      <c r="T14" s="120" t="s">
        <v>280</v>
      </c>
    </row>
    <row r="15" spans="1:20" ht="23.5">
      <c r="A15" s="120">
        <v>6</v>
      </c>
      <c r="B15" s="120"/>
      <c r="C15" s="120"/>
      <c r="D15" s="120"/>
      <c r="E15" s="120"/>
      <c r="F15" s="120"/>
      <c r="G15" s="120"/>
      <c r="H15" s="120"/>
      <c r="I15" s="120"/>
      <c r="J15" s="120"/>
      <c r="K15" s="120"/>
      <c r="L15" s="120"/>
      <c r="M15" s="120"/>
      <c r="N15" s="120"/>
      <c r="O15" s="120"/>
      <c r="P15" s="120"/>
      <c r="Q15" s="120"/>
      <c r="R15" s="120"/>
      <c r="S15" s="120"/>
      <c r="T15" s="120"/>
    </row>
    <row r="16" spans="1:20" ht="23.5">
      <c r="A16" s="120">
        <v>7</v>
      </c>
      <c r="B16" s="120"/>
      <c r="C16" s="120"/>
      <c r="D16" s="120"/>
      <c r="E16" s="120"/>
      <c r="F16" s="120"/>
      <c r="G16" s="120"/>
      <c r="H16" s="120"/>
      <c r="I16" s="120"/>
      <c r="J16" s="120"/>
      <c r="K16" s="120"/>
      <c r="L16" s="120"/>
      <c r="M16" s="120"/>
      <c r="N16" s="120"/>
      <c r="O16" s="120"/>
      <c r="P16" s="120"/>
      <c r="Q16" s="120"/>
      <c r="R16" s="120"/>
      <c r="S16" s="120"/>
      <c r="T16" s="120"/>
    </row>
    <row r="17" spans="1:20" ht="23.5">
      <c r="A17" s="120">
        <v>8</v>
      </c>
      <c r="B17" s="120"/>
      <c r="C17" s="120"/>
      <c r="D17" s="120"/>
      <c r="E17" s="120"/>
      <c r="F17" s="120"/>
      <c r="G17" s="120"/>
      <c r="H17" s="120"/>
      <c r="I17" s="120"/>
      <c r="J17" s="120"/>
      <c r="K17" s="120"/>
      <c r="L17" s="120"/>
      <c r="M17" s="120"/>
      <c r="N17" s="120"/>
      <c r="O17" s="120"/>
      <c r="P17" s="120"/>
      <c r="Q17" s="120"/>
      <c r="R17" s="120"/>
      <c r="S17" s="120"/>
      <c r="T17" s="120"/>
    </row>
    <row r="18" spans="1:20" ht="23.5">
      <c r="A18" s="120">
        <v>9</v>
      </c>
      <c r="B18" s="120"/>
      <c r="C18" s="120"/>
      <c r="D18" s="120"/>
      <c r="E18" s="120"/>
      <c r="F18" s="120"/>
      <c r="G18" s="120"/>
      <c r="H18" s="120"/>
      <c r="I18" s="120"/>
      <c r="J18" s="120"/>
      <c r="K18" s="120"/>
      <c r="L18" s="120"/>
      <c r="M18" s="120"/>
      <c r="N18" s="120"/>
      <c r="O18" s="120"/>
      <c r="P18" s="120"/>
      <c r="Q18" s="120"/>
      <c r="R18" s="120"/>
      <c r="S18" s="120"/>
      <c r="T18" s="120"/>
    </row>
    <row r="19" spans="1:20" ht="23.5">
      <c r="A19" s="120">
        <v>10</v>
      </c>
      <c r="B19" s="120"/>
      <c r="C19" s="120"/>
      <c r="D19" s="120"/>
      <c r="E19" s="120"/>
      <c r="F19" s="120"/>
      <c r="G19" s="120"/>
      <c r="H19" s="120"/>
      <c r="I19" s="120"/>
      <c r="J19" s="120"/>
      <c r="K19" s="120"/>
      <c r="L19" s="120"/>
      <c r="M19" s="120"/>
      <c r="N19" s="120"/>
      <c r="O19" s="120"/>
      <c r="P19" s="120"/>
      <c r="Q19" s="120"/>
      <c r="R19" s="120"/>
      <c r="S19" s="120"/>
      <c r="T19" s="120"/>
    </row>
    <row r="20" spans="1:20" ht="23.5">
      <c r="A20" s="120">
        <v>11</v>
      </c>
      <c r="B20" s="120"/>
      <c r="C20" s="120"/>
      <c r="D20" s="120"/>
      <c r="E20" s="120"/>
      <c r="F20" s="120"/>
      <c r="G20" s="120"/>
      <c r="H20" s="120"/>
      <c r="I20" s="120"/>
      <c r="J20" s="120"/>
      <c r="K20" s="120"/>
      <c r="L20" s="120"/>
      <c r="M20" s="120"/>
      <c r="N20" s="120"/>
      <c r="O20" s="120"/>
      <c r="P20" s="120"/>
      <c r="Q20" s="120"/>
      <c r="R20" s="120"/>
      <c r="S20" s="120"/>
      <c r="T20" s="120"/>
    </row>
    <row r="21" spans="1:20" ht="23.5">
      <c r="A21" s="120">
        <v>12</v>
      </c>
      <c r="B21" s="120"/>
      <c r="C21" s="120"/>
      <c r="D21" s="120"/>
      <c r="E21" s="120"/>
      <c r="F21" s="120"/>
      <c r="G21" s="120"/>
      <c r="H21" s="120"/>
      <c r="I21" s="120"/>
      <c r="J21" s="120"/>
      <c r="K21" s="120"/>
      <c r="L21" s="120"/>
      <c r="M21" s="120"/>
      <c r="N21" s="120"/>
      <c r="O21" s="120"/>
      <c r="P21" s="120"/>
      <c r="Q21" s="120"/>
      <c r="R21" s="120"/>
      <c r="S21" s="120"/>
      <c r="T21" s="120"/>
    </row>
    <row r="22" spans="1:20" ht="23.5">
      <c r="A22" s="120">
        <v>13</v>
      </c>
      <c r="B22" s="120"/>
      <c r="C22" s="120"/>
      <c r="D22" s="120"/>
      <c r="E22" s="120"/>
      <c r="F22" s="120"/>
      <c r="G22" s="120"/>
      <c r="H22" s="120"/>
      <c r="I22" s="120"/>
      <c r="J22" s="120"/>
      <c r="K22" s="120"/>
      <c r="L22" s="120"/>
      <c r="M22" s="120"/>
      <c r="N22" s="120"/>
      <c r="O22" s="120"/>
      <c r="P22" s="120"/>
      <c r="Q22" s="120"/>
      <c r="R22" s="120"/>
      <c r="S22" s="120"/>
      <c r="T22" s="120"/>
    </row>
    <row r="23" spans="1:20" ht="23.5">
      <c r="A23" s="120">
        <v>14</v>
      </c>
      <c r="B23" s="120"/>
      <c r="C23" s="120"/>
      <c r="D23" s="120"/>
      <c r="E23" s="120"/>
      <c r="F23" s="120"/>
      <c r="G23" s="120"/>
      <c r="H23" s="120"/>
      <c r="I23" s="120"/>
      <c r="J23" s="120"/>
      <c r="K23" s="120"/>
      <c r="L23" s="120"/>
      <c r="M23" s="120"/>
      <c r="N23" s="120"/>
      <c r="O23" s="120"/>
      <c r="P23" s="120"/>
      <c r="Q23" s="120"/>
      <c r="R23" s="120"/>
      <c r="S23" s="120"/>
      <c r="T23" s="120"/>
    </row>
    <row r="24" spans="1:20" ht="23.5">
      <c r="A24" s="120">
        <v>15</v>
      </c>
      <c r="B24" s="120"/>
      <c r="C24" s="120"/>
      <c r="D24" s="120"/>
      <c r="E24" s="120"/>
      <c r="F24" s="120"/>
      <c r="G24" s="120"/>
      <c r="H24" s="120"/>
      <c r="I24" s="120"/>
      <c r="J24" s="120"/>
      <c r="K24" s="120"/>
      <c r="L24" s="120"/>
      <c r="M24" s="120"/>
      <c r="N24" s="120"/>
      <c r="O24" s="120"/>
      <c r="P24" s="120"/>
      <c r="Q24" s="120"/>
      <c r="R24" s="120"/>
      <c r="S24" s="120"/>
      <c r="T24" s="120"/>
    </row>
    <row r="25" spans="1:20" ht="23.5">
      <c r="A25" s="120">
        <v>16</v>
      </c>
      <c r="B25" s="120"/>
      <c r="C25" s="120"/>
      <c r="D25" s="120"/>
      <c r="E25" s="120"/>
      <c r="F25" s="120"/>
      <c r="G25" s="120"/>
      <c r="H25" s="120"/>
      <c r="I25" s="120"/>
      <c r="J25" s="120"/>
      <c r="K25" s="120"/>
      <c r="L25" s="120"/>
      <c r="M25" s="120"/>
      <c r="N25" s="120"/>
      <c r="O25" s="120"/>
      <c r="P25" s="120"/>
      <c r="Q25" s="120"/>
      <c r="R25" s="120"/>
      <c r="S25" s="120"/>
      <c r="T25" s="120"/>
    </row>
    <row r="26" spans="1:20" ht="23.5">
      <c r="A26" s="120">
        <v>17</v>
      </c>
      <c r="B26" s="120"/>
      <c r="C26" s="120"/>
      <c r="D26" s="120"/>
      <c r="E26" s="120"/>
      <c r="F26" s="120"/>
      <c r="G26" s="120"/>
      <c r="H26" s="120"/>
      <c r="I26" s="120"/>
      <c r="J26" s="120"/>
      <c r="K26" s="120"/>
      <c r="L26" s="120"/>
      <c r="M26" s="120"/>
      <c r="N26" s="120"/>
      <c r="O26" s="120"/>
      <c r="P26" s="120"/>
      <c r="Q26" s="120"/>
      <c r="R26" s="120"/>
      <c r="S26" s="120"/>
      <c r="T26" s="120"/>
    </row>
    <row r="27" spans="1:20" ht="23.5">
      <c r="A27" s="120">
        <v>18</v>
      </c>
      <c r="B27" s="120"/>
      <c r="C27" s="120"/>
      <c r="D27" s="120"/>
      <c r="E27" s="120"/>
      <c r="F27" s="120"/>
      <c r="G27" s="120"/>
      <c r="H27" s="120"/>
      <c r="I27" s="120"/>
      <c r="J27" s="120"/>
      <c r="K27" s="120"/>
      <c r="L27" s="120"/>
      <c r="M27" s="120"/>
      <c r="N27" s="120"/>
      <c r="O27" s="120"/>
      <c r="P27" s="120"/>
      <c r="Q27" s="120"/>
      <c r="R27" s="120"/>
      <c r="S27" s="120"/>
      <c r="T27" s="120"/>
    </row>
    <row r="28" spans="1:20">
      <c r="A28" s="123">
        <v>19</v>
      </c>
      <c r="B28" s="123"/>
      <c r="C28" s="123"/>
      <c r="D28" s="123"/>
      <c r="E28" s="123"/>
      <c r="F28" s="123"/>
      <c r="G28" s="123"/>
      <c r="H28" s="123"/>
      <c r="I28" s="123"/>
      <c r="J28" s="123"/>
      <c r="K28" s="123"/>
      <c r="L28" s="123"/>
      <c r="M28" s="123"/>
      <c r="N28" s="123"/>
      <c r="O28" s="123"/>
      <c r="P28" s="123"/>
      <c r="Q28" s="123"/>
      <c r="R28" s="123"/>
      <c r="S28" s="123"/>
      <c r="T28" s="123"/>
    </row>
    <row r="29" spans="1:20">
      <c r="A29" s="123">
        <v>20</v>
      </c>
      <c r="B29" s="123"/>
      <c r="C29" s="123"/>
      <c r="D29" s="123"/>
      <c r="E29" s="123"/>
      <c r="F29" s="123"/>
      <c r="G29" s="123"/>
      <c r="H29" s="123"/>
      <c r="I29" s="123"/>
      <c r="J29" s="123"/>
      <c r="K29" s="123"/>
      <c r="L29" s="123"/>
      <c r="M29" s="123"/>
      <c r="N29" s="123"/>
      <c r="O29" s="123"/>
      <c r="P29" s="123"/>
      <c r="Q29" s="123"/>
      <c r="R29" s="123"/>
      <c r="S29" s="123"/>
      <c r="T29" s="123"/>
    </row>
    <row r="30" spans="1:20">
      <c r="A30" s="123">
        <v>21</v>
      </c>
      <c r="B30" s="123"/>
      <c r="C30" s="123"/>
      <c r="D30" s="123"/>
      <c r="E30" s="123"/>
      <c r="F30" s="123"/>
      <c r="G30" s="123"/>
      <c r="H30" s="123"/>
      <c r="I30" s="123"/>
      <c r="J30" s="123"/>
      <c r="K30" s="123"/>
      <c r="L30" s="123"/>
      <c r="M30" s="123"/>
      <c r="N30" s="123"/>
      <c r="O30" s="123"/>
      <c r="P30" s="123"/>
      <c r="Q30" s="123"/>
      <c r="R30" s="123"/>
      <c r="S30" s="123"/>
      <c r="T30" s="123"/>
    </row>
    <row r="31" spans="1:20">
      <c r="A31" s="123">
        <v>22</v>
      </c>
      <c r="B31" s="123"/>
      <c r="C31" s="123"/>
      <c r="D31" s="123"/>
      <c r="E31" s="123"/>
      <c r="F31" s="123"/>
      <c r="G31" s="123"/>
      <c r="H31" s="123"/>
      <c r="I31" s="123"/>
      <c r="J31" s="123"/>
      <c r="K31" s="123"/>
      <c r="L31" s="123"/>
      <c r="M31" s="123"/>
      <c r="N31" s="123"/>
      <c r="O31" s="123"/>
      <c r="P31" s="123"/>
      <c r="Q31" s="123"/>
      <c r="R31" s="123"/>
      <c r="S31" s="123"/>
      <c r="T31" s="123"/>
    </row>
    <row r="32" spans="1:20">
      <c r="A32" s="123">
        <v>23</v>
      </c>
      <c r="B32" s="123"/>
      <c r="C32" s="123"/>
      <c r="D32" s="123"/>
      <c r="E32" s="123"/>
      <c r="F32" s="123"/>
      <c r="G32" s="123"/>
      <c r="H32" s="123"/>
      <c r="I32" s="123"/>
      <c r="J32" s="123"/>
      <c r="K32" s="123"/>
      <c r="L32" s="123"/>
      <c r="M32" s="123"/>
      <c r="N32" s="123"/>
      <c r="O32" s="123"/>
      <c r="P32" s="123"/>
      <c r="Q32" s="123"/>
      <c r="R32" s="123"/>
      <c r="S32" s="123"/>
      <c r="T32" s="123"/>
    </row>
    <row r="33" spans="1:20">
      <c r="A33" s="123">
        <v>24</v>
      </c>
      <c r="B33" s="123"/>
      <c r="C33" s="123"/>
      <c r="D33" s="123"/>
      <c r="E33" s="123"/>
      <c r="F33" s="123"/>
      <c r="G33" s="123"/>
      <c r="H33" s="123"/>
      <c r="I33" s="123"/>
      <c r="J33" s="123"/>
      <c r="K33" s="123"/>
      <c r="L33" s="123"/>
      <c r="M33" s="123"/>
      <c r="N33" s="123"/>
      <c r="O33" s="123"/>
      <c r="P33" s="123"/>
      <c r="Q33" s="123"/>
      <c r="R33" s="123"/>
      <c r="S33" s="123"/>
      <c r="T33" s="123"/>
    </row>
    <row r="34" spans="1:20">
      <c r="A34" s="123">
        <v>25</v>
      </c>
      <c r="B34" s="123"/>
      <c r="C34" s="123"/>
      <c r="D34" s="123"/>
      <c r="E34" s="123"/>
      <c r="F34" s="123"/>
      <c r="G34" s="123"/>
      <c r="H34" s="123"/>
      <c r="I34" s="123"/>
      <c r="J34" s="123"/>
      <c r="K34" s="123"/>
      <c r="L34" s="123"/>
      <c r="M34" s="123"/>
      <c r="N34" s="123"/>
      <c r="O34" s="123"/>
      <c r="P34" s="123"/>
      <c r="Q34" s="123"/>
      <c r="R34" s="123"/>
      <c r="S34" s="123"/>
      <c r="T34" s="123"/>
    </row>
    <row r="35" spans="1:20">
      <c r="A35" s="123">
        <v>26</v>
      </c>
      <c r="B35" s="123"/>
      <c r="C35" s="123"/>
      <c r="D35" s="123"/>
      <c r="E35" s="123"/>
      <c r="F35" s="123"/>
      <c r="G35" s="123"/>
      <c r="H35" s="123"/>
      <c r="I35" s="123"/>
      <c r="J35" s="123"/>
      <c r="K35" s="123"/>
      <c r="L35" s="123"/>
      <c r="M35" s="123"/>
      <c r="N35" s="123"/>
      <c r="O35" s="123"/>
      <c r="P35" s="123"/>
      <c r="Q35" s="123"/>
      <c r="R35" s="123"/>
      <c r="S35" s="123"/>
      <c r="T35" s="123"/>
    </row>
    <row r="36" spans="1:20">
      <c r="A36" s="123">
        <v>27</v>
      </c>
      <c r="B36" s="123"/>
      <c r="C36" s="123"/>
      <c r="D36" s="123"/>
      <c r="E36" s="123"/>
      <c r="F36" s="123"/>
      <c r="G36" s="123"/>
      <c r="H36" s="123"/>
      <c r="I36" s="123"/>
      <c r="J36" s="123"/>
      <c r="K36" s="123"/>
      <c r="L36" s="123"/>
      <c r="M36" s="123"/>
      <c r="N36" s="123"/>
      <c r="O36" s="123"/>
      <c r="P36" s="123"/>
      <c r="Q36" s="123"/>
      <c r="R36" s="123"/>
      <c r="S36" s="123"/>
      <c r="T36" s="123"/>
    </row>
    <row r="37" spans="1:20">
      <c r="A37" s="123">
        <v>28</v>
      </c>
      <c r="B37" s="123"/>
      <c r="C37" s="123"/>
      <c r="D37" s="123"/>
      <c r="E37" s="123"/>
      <c r="F37" s="123"/>
      <c r="G37" s="123"/>
      <c r="H37" s="123"/>
      <c r="I37" s="123"/>
      <c r="J37" s="123"/>
      <c r="K37" s="123"/>
      <c r="L37" s="123"/>
      <c r="M37" s="123"/>
      <c r="N37" s="123"/>
      <c r="O37" s="123"/>
      <c r="P37" s="123"/>
      <c r="Q37" s="123"/>
      <c r="R37" s="123"/>
      <c r="S37" s="123"/>
      <c r="T37" s="123"/>
    </row>
    <row r="38" spans="1:20">
      <c r="A38" s="123">
        <v>29</v>
      </c>
      <c r="B38" s="123"/>
      <c r="C38" s="123"/>
      <c r="D38" s="123"/>
      <c r="E38" s="123"/>
      <c r="F38" s="123"/>
      <c r="G38" s="123"/>
      <c r="H38" s="123"/>
      <c r="I38" s="123"/>
      <c r="J38" s="123"/>
      <c r="K38" s="123"/>
      <c r="L38" s="123"/>
      <c r="M38" s="123"/>
      <c r="N38" s="123"/>
      <c r="O38" s="123"/>
      <c r="P38" s="123"/>
      <c r="Q38" s="123"/>
      <c r="R38" s="123"/>
      <c r="S38" s="123"/>
      <c r="T38" s="123"/>
    </row>
    <row r="39" spans="1:20">
      <c r="A39" s="123">
        <v>30</v>
      </c>
      <c r="B39" s="123"/>
      <c r="C39" s="123"/>
      <c r="D39" s="123"/>
      <c r="E39" s="123"/>
      <c r="F39" s="123"/>
      <c r="G39" s="123"/>
      <c r="H39" s="123"/>
      <c r="I39" s="123"/>
      <c r="J39" s="123"/>
      <c r="K39" s="123"/>
      <c r="L39" s="123"/>
      <c r="M39" s="123"/>
      <c r="N39" s="123"/>
      <c r="O39" s="123"/>
      <c r="P39" s="123"/>
      <c r="Q39" s="123"/>
      <c r="R39" s="123"/>
      <c r="S39" s="123"/>
      <c r="T39" s="123"/>
    </row>
    <row r="40" spans="1:20">
      <c r="A40" s="123">
        <v>31</v>
      </c>
      <c r="B40" s="123"/>
      <c r="C40" s="123"/>
      <c r="D40" s="123"/>
      <c r="E40" s="123"/>
      <c r="F40" s="123"/>
      <c r="G40" s="123"/>
      <c r="H40" s="123"/>
      <c r="I40" s="123"/>
      <c r="J40" s="123"/>
      <c r="K40" s="123"/>
      <c r="L40" s="123"/>
      <c r="M40" s="123"/>
      <c r="N40" s="123"/>
      <c r="O40" s="123"/>
      <c r="P40" s="123"/>
      <c r="Q40" s="123"/>
      <c r="R40" s="123"/>
      <c r="S40" s="123"/>
      <c r="T40" s="123"/>
    </row>
    <row r="41" spans="1:20">
      <c r="A41" s="123">
        <v>32</v>
      </c>
      <c r="B41" s="123"/>
      <c r="C41" s="123"/>
      <c r="D41" s="123"/>
      <c r="E41" s="123"/>
      <c r="F41" s="123"/>
      <c r="G41" s="123"/>
      <c r="H41" s="123"/>
      <c r="I41" s="123"/>
      <c r="J41" s="123"/>
      <c r="K41" s="123"/>
      <c r="L41" s="123"/>
      <c r="M41" s="123"/>
      <c r="N41" s="123"/>
      <c r="O41" s="123"/>
      <c r="P41" s="123"/>
      <c r="Q41" s="123"/>
      <c r="R41" s="123"/>
      <c r="S41" s="123"/>
      <c r="T41" s="123"/>
    </row>
    <row r="42" spans="1:20">
      <c r="A42" s="123">
        <v>33</v>
      </c>
      <c r="B42" s="123"/>
      <c r="C42" s="123"/>
      <c r="D42" s="123"/>
      <c r="E42" s="123"/>
      <c r="F42" s="123"/>
      <c r="G42" s="123"/>
      <c r="H42" s="123"/>
      <c r="I42" s="123"/>
      <c r="J42" s="123"/>
      <c r="K42" s="123"/>
      <c r="L42" s="123"/>
      <c r="M42" s="123"/>
      <c r="N42" s="123"/>
      <c r="O42" s="123"/>
      <c r="P42" s="123"/>
      <c r="Q42" s="123"/>
      <c r="R42" s="123"/>
      <c r="S42" s="123"/>
      <c r="T42" s="123"/>
    </row>
    <row r="43" spans="1:20">
      <c r="A43" s="123">
        <v>34</v>
      </c>
      <c r="B43" s="123"/>
      <c r="C43" s="123"/>
      <c r="D43" s="123"/>
      <c r="E43" s="123"/>
      <c r="F43" s="123"/>
      <c r="G43" s="123"/>
      <c r="H43" s="123"/>
      <c r="I43" s="123"/>
      <c r="J43" s="123"/>
      <c r="K43" s="123"/>
      <c r="L43" s="123"/>
      <c r="M43" s="123"/>
      <c r="N43" s="123"/>
      <c r="O43" s="123"/>
      <c r="P43" s="123"/>
      <c r="Q43" s="123"/>
      <c r="R43" s="123"/>
      <c r="S43" s="123"/>
      <c r="T43" s="123"/>
    </row>
    <row r="44" spans="1:20">
      <c r="A44" s="123">
        <v>35</v>
      </c>
      <c r="B44" s="123"/>
      <c r="C44" s="123"/>
      <c r="D44" s="123"/>
      <c r="E44" s="123"/>
      <c r="F44" s="123"/>
      <c r="G44" s="123"/>
      <c r="H44" s="123"/>
      <c r="I44" s="123"/>
      <c r="J44" s="123"/>
      <c r="K44" s="123"/>
      <c r="L44" s="123"/>
      <c r="M44" s="123"/>
      <c r="N44" s="123"/>
      <c r="O44" s="123"/>
      <c r="P44" s="123"/>
      <c r="Q44" s="123"/>
      <c r="R44" s="123"/>
      <c r="S44" s="123"/>
      <c r="T44" s="123"/>
    </row>
    <row r="45" spans="1:20">
      <c r="A45" s="123">
        <v>36</v>
      </c>
      <c r="B45" s="123"/>
      <c r="C45" s="123"/>
      <c r="D45" s="123"/>
      <c r="E45" s="123"/>
      <c r="F45" s="123"/>
      <c r="G45" s="123"/>
      <c r="H45" s="123"/>
      <c r="I45" s="123"/>
      <c r="J45" s="123"/>
      <c r="K45" s="123"/>
      <c r="L45" s="123"/>
      <c r="M45" s="123"/>
      <c r="N45" s="123"/>
      <c r="O45" s="123"/>
      <c r="P45" s="123"/>
      <c r="Q45" s="123"/>
      <c r="R45" s="123"/>
      <c r="S45" s="123"/>
      <c r="T45" s="123"/>
    </row>
    <row r="46" spans="1:20">
      <c r="A46" s="123">
        <v>37</v>
      </c>
      <c r="B46" s="123"/>
      <c r="C46" s="123"/>
      <c r="D46" s="123"/>
      <c r="E46" s="123"/>
      <c r="F46" s="123"/>
      <c r="G46" s="123"/>
      <c r="H46" s="123"/>
      <c r="I46" s="123"/>
      <c r="J46" s="123"/>
      <c r="K46" s="123"/>
      <c r="L46" s="123"/>
      <c r="M46" s="123"/>
      <c r="N46" s="123"/>
      <c r="O46" s="123"/>
      <c r="P46" s="123"/>
      <c r="Q46" s="123"/>
      <c r="R46" s="123"/>
      <c r="S46" s="123"/>
      <c r="T46" s="123"/>
    </row>
    <row r="47" spans="1:20">
      <c r="A47" s="123">
        <v>38</v>
      </c>
      <c r="B47" s="123"/>
      <c r="C47" s="123"/>
      <c r="D47" s="123"/>
      <c r="E47" s="123"/>
      <c r="F47" s="123"/>
      <c r="G47" s="123"/>
      <c r="H47" s="123"/>
      <c r="I47" s="123"/>
      <c r="J47" s="123"/>
      <c r="K47" s="123"/>
      <c r="L47" s="123"/>
      <c r="M47" s="123"/>
      <c r="N47" s="123"/>
      <c r="O47" s="123"/>
      <c r="P47" s="123"/>
      <c r="Q47" s="123"/>
      <c r="R47" s="123"/>
      <c r="S47" s="123"/>
      <c r="T47" s="123"/>
    </row>
    <row r="48" spans="1:20">
      <c r="A48" s="123">
        <v>39</v>
      </c>
      <c r="B48" s="123"/>
      <c r="C48" s="123"/>
      <c r="D48" s="123"/>
      <c r="E48" s="123"/>
      <c r="F48" s="123"/>
      <c r="G48" s="123"/>
      <c r="H48" s="123"/>
      <c r="I48" s="123"/>
      <c r="J48" s="123"/>
      <c r="K48" s="123"/>
      <c r="L48" s="123"/>
      <c r="M48" s="123"/>
      <c r="N48" s="123"/>
      <c r="O48" s="123"/>
      <c r="P48" s="123"/>
      <c r="Q48" s="123"/>
      <c r="R48" s="123"/>
      <c r="S48" s="123"/>
      <c r="T48" s="123"/>
    </row>
    <row r="49" spans="1:20">
      <c r="A49" s="123">
        <v>40</v>
      </c>
      <c r="B49" s="123"/>
      <c r="C49" s="123"/>
      <c r="D49" s="123"/>
      <c r="E49" s="123"/>
      <c r="F49" s="123"/>
      <c r="G49" s="123"/>
      <c r="H49" s="123"/>
      <c r="I49" s="123"/>
      <c r="J49" s="123"/>
      <c r="K49" s="123"/>
      <c r="L49" s="123"/>
      <c r="M49" s="123"/>
      <c r="N49" s="123"/>
      <c r="O49" s="123"/>
      <c r="P49" s="123"/>
      <c r="Q49" s="123"/>
      <c r="R49" s="123"/>
      <c r="S49" s="123"/>
      <c r="T49" s="123"/>
    </row>
    <row r="50" spans="1:20">
      <c r="A50" s="123">
        <v>41</v>
      </c>
      <c r="B50" s="123"/>
      <c r="C50" s="123"/>
      <c r="D50" s="123"/>
      <c r="E50" s="123"/>
      <c r="F50" s="123"/>
      <c r="G50" s="123"/>
      <c r="H50" s="123"/>
      <c r="I50" s="123"/>
      <c r="J50" s="123"/>
      <c r="K50" s="123"/>
      <c r="L50" s="123"/>
      <c r="M50" s="123"/>
      <c r="N50" s="123"/>
      <c r="O50" s="123"/>
      <c r="P50" s="123"/>
      <c r="Q50" s="123"/>
      <c r="R50" s="123"/>
      <c r="S50" s="123"/>
      <c r="T50" s="123"/>
    </row>
    <row r="51" spans="1:20">
      <c r="A51" s="123">
        <v>42</v>
      </c>
      <c r="B51" s="123"/>
      <c r="C51" s="123"/>
      <c r="D51" s="123"/>
      <c r="E51" s="123"/>
      <c r="F51" s="123"/>
      <c r="G51" s="123"/>
      <c r="H51" s="123"/>
      <c r="I51" s="123"/>
      <c r="J51" s="123"/>
      <c r="K51" s="123"/>
      <c r="L51" s="123"/>
      <c r="M51" s="123"/>
      <c r="N51" s="123"/>
      <c r="O51" s="123"/>
      <c r="P51" s="123"/>
      <c r="Q51" s="123"/>
      <c r="R51" s="123"/>
      <c r="S51" s="123"/>
      <c r="T51" s="123"/>
    </row>
    <row r="52" spans="1:20">
      <c r="A52" s="123">
        <v>43</v>
      </c>
      <c r="B52" s="123"/>
      <c r="C52" s="123"/>
      <c r="D52" s="123"/>
      <c r="E52" s="123"/>
      <c r="F52" s="123"/>
      <c r="G52" s="123"/>
      <c r="H52" s="123"/>
      <c r="I52" s="123"/>
      <c r="J52" s="123"/>
      <c r="K52" s="123"/>
      <c r="L52" s="123"/>
      <c r="M52" s="123"/>
      <c r="N52" s="123"/>
      <c r="O52" s="123"/>
      <c r="P52" s="123"/>
      <c r="Q52" s="123"/>
      <c r="R52" s="123"/>
      <c r="S52" s="123"/>
      <c r="T52" s="123"/>
    </row>
    <row r="53" spans="1:20">
      <c r="A53" s="123">
        <v>44</v>
      </c>
      <c r="B53" s="123"/>
      <c r="C53" s="123"/>
      <c r="D53" s="123"/>
      <c r="E53" s="123"/>
      <c r="F53" s="123"/>
      <c r="G53" s="123"/>
      <c r="H53" s="123"/>
      <c r="I53" s="123"/>
      <c r="J53" s="123"/>
      <c r="K53" s="123"/>
      <c r="L53" s="123"/>
      <c r="M53" s="123"/>
      <c r="N53" s="123"/>
      <c r="O53" s="123"/>
      <c r="P53" s="123"/>
      <c r="Q53" s="123"/>
      <c r="R53" s="123"/>
      <c r="S53" s="123"/>
      <c r="T53" s="123"/>
    </row>
    <row r="54" spans="1:20">
      <c r="A54" s="123">
        <v>45</v>
      </c>
      <c r="B54" s="123"/>
      <c r="C54" s="123"/>
      <c r="D54" s="123"/>
      <c r="E54" s="123"/>
      <c r="F54" s="123"/>
      <c r="G54" s="123"/>
      <c r="H54" s="123"/>
      <c r="I54" s="123"/>
      <c r="J54" s="123"/>
      <c r="K54" s="123"/>
      <c r="L54" s="123"/>
      <c r="M54" s="123"/>
      <c r="N54" s="123"/>
      <c r="O54" s="123"/>
      <c r="P54" s="123"/>
      <c r="Q54" s="123"/>
      <c r="R54" s="123"/>
      <c r="S54" s="123"/>
      <c r="T54" s="123"/>
    </row>
    <row r="55" spans="1:20">
      <c r="A55" s="123">
        <v>46</v>
      </c>
      <c r="B55" s="123"/>
      <c r="C55" s="123"/>
      <c r="D55" s="123"/>
      <c r="E55" s="123"/>
      <c r="F55" s="123"/>
      <c r="G55" s="123"/>
      <c r="H55" s="123"/>
      <c r="I55" s="123"/>
      <c r="J55" s="123"/>
      <c r="K55" s="123"/>
      <c r="L55" s="123"/>
      <c r="M55" s="123"/>
      <c r="N55" s="123"/>
      <c r="O55" s="123"/>
      <c r="P55" s="123"/>
      <c r="Q55" s="123"/>
      <c r="R55" s="123"/>
      <c r="S55" s="123"/>
      <c r="T55" s="123"/>
    </row>
    <row r="56" spans="1:20">
      <c r="A56" s="123">
        <v>47</v>
      </c>
      <c r="B56" s="123"/>
      <c r="C56" s="123"/>
      <c r="D56" s="123"/>
      <c r="E56" s="123"/>
      <c r="F56" s="123"/>
      <c r="G56" s="123"/>
      <c r="H56" s="123"/>
      <c r="I56" s="123"/>
      <c r="J56" s="123"/>
      <c r="K56" s="123"/>
      <c r="L56" s="123"/>
      <c r="M56" s="123"/>
      <c r="N56" s="123"/>
      <c r="O56" s="123"/>
      <c r="P56" s="123"/>
      <c r="Q56" s="123"/>
      <c r="R56" s="123"/>
      <c r="S56" s="123"/>
      <c r="T56" s="123"/>
    </row>
    <row r="57" spans="1:20">
      <c r="A57" s="123">
        <v>48</v>
      </c>
      <c r="B57" s="123"/>
      <c r="C57" s="123"/>
      <c r="D57" s="123"/>
      <c r="E57" s="123"/>
      <c r="F57" s="123"/>
      <c r="G57" s="123"/>
      <c r="H57" s="123"/>
      <c r="I57" s="123"/>
      <c r="J57" s="123"/>
      <c r="K57" s="123"/>
      <c r="L57" s="123"/>
      <c r="M57" s="123"/>
      <c r="N57" s="123"/>
      <c r="O57" s="123"/>
      <c r="P57" s="123"/>
      <c r="Q57" s="123"/>
      <c r="R57" s="123"/>
      <c r="S57" s="123"/>
      <c r="T57" s="123"/>
    </row>
    <row r="58" spans="1:20">
      <c r="A58" s="123">
        <v>49</v>
      </c>
      <c r="B58" s="123"/>
      <c r="C58" s="123"/>
      <c r="D58" s="123"/>
      <c r="E58" s="123"/>
      <c r="F58" s="123"/>
      <c r="G58" s="123"/>
      <c r="H58" s="123"/>
      <c r="I58" s="123"/>
      <c r="J58" s="123"/>
      <c r="K58" s="123"/>
      <c r="L58" s="123"/>
      <c r="M58" s="123"/>
      <c r="N58" s="123"/>
      <c r="O58" s="123"/>
      <c r="P58" s="123"/>
      <c r="Q58" s="123"/>
      <c r="R58" s="123"/>
      <c r="S58" s="123"/>
      <c r="T58" s="123"/>
    </row>
    <row r="59" spans="1:20">
      <c r="A59" s="123">
        <v>50</v>
      </c>
      <c r="B59" s="123"/>
      <c r="C59" s="123"/>
      <c r="D59" s="123"/>
      <c r="E59" s="123"/>
      <c r="F59" s="123"/>
      <c r="G59" s="123"/>
      <c r="H59" s="123"/>
      <c r="I59" s="123"/>
      <c r="J59" s="123"/>
      <c r="K59" s="123"/>
      <c r="L59" s="123"/>
      <c r="M59" s="123"/>
      <c r="N59" s="123"/>
      <c r="O59" s="123"/>
      <c r="P59" s="123"/>
      <c r="Q59" s="123"/>
      <c r="R59" s="123"/>
      <c r="S59" s="123"/>
      <c r="T59" s="123"/>
    </row>
    <row r="60" spans="1:20">
      <c r="A60" s="123">
        <v>51</v>
      </c>
      <c r="B60" s="123"/>
      <c r="C60" s="123"/>
      <c r="D60" s="123"/>
      <c r="E60" s="123"/>
      <c r="F60" s="123"/>
      <c r="G60" s="123"/>
      <c r="H60" s="123"/>
      <c r="I60" s="123"/>
      <c r="J60" s="123"/>
      <c r="K60" s="123"/>
      <c r="L60" s="123"/>
      <c r="M60" s="123"/>
      <c r="N60" s="123"/>
      <c r="O60" s="123"/>
      <c r="P60" s="123"/>
      <c r="Q60" s="123"/>
      <c r="R60" s="123"/>
      <c r="S60" s="123"/>
      <c r="T60" s="123"/>
    </row>
    <row r="61" spans="1:20">
      <c r="A61" s="123">
        <v>52</v>
      </c>
      <c r="B61" s="123"/>
      <c r="C61" s="123"/>
      <c r="D61" s="123"/>
      <c r="E61" s="123"/>
      <c r="F61" s="123"/>
      <c r="G61" s="123"/>
      <c r="H61" s="123"/>
      <c r="I61" s="123"/>
      <c r="J61" s="123"/>
      <c r="K61" s="123"/>
      <c r="L61" s="123"/>
      <c r="M61" s="123"/>
      <c r="N61" s="123"/>
      <c r="O61" s="123"/>
      <c r="P61" s="123"/>
      <c r="Q61" s="123"/>
      <c r="R61" s="123"/>
      <c r="S61" s="123"/>
      <c r="T61" s="123"/>
    </row>
    <row r="62" spans="1:20">
      <c r="A62" s="123">
        <v>53</v>
      </c>
      <c r="B62" s="123"/>
      <c r="C62" s="123"/>
      <c r="D62" s="123"/>
      <c r="E62" s="123"/>
      <c r="F62" s="123"/>
      <c r="G62" s="123"/>
      <c r="H62" s="123"/>
      <c r="I62" s="123"/>
      <c r="J62" s="123"/>
      <c r="K62" s="123"/>
      <c r="L62" s="123"/>
      <c r="M62" s="123"/>
      <c r="N62" s="123"/>
      <c r="O62" s="123"/>
      <c r="P62" s="123"/>
      <c r="Q62" s="123"/>
      <c r="R62" s="123"/>
      <c r="S62" s="123"/>
      <c r="T62" s="123"/>
    </row>
    <row r="63" spans="1:20">
      <c r="A63" s="123">
        <v>54</v>
      </c>
      <c r="B63" s="123"/>
      <c r="C63" s="123"/>
      <c r="D63" s="123"/>
      <c r="E63" s="123"/>
      <c r="F63" s="123"/>
      <c r="G63" s="123"/>
      <c r="H63" s="123"/>
      <c r="I63" s="123"/>
      <c r="J63" s="123"/>
      <c r="K63" s="123"/>
      <c r="L63" s="123"/>
      <c r="M63" s="123"/>
      <c r="N63" s="123"/>
      <c r="O63" s="123"/>
      <c r="P63" s="123"/>
      <c r="Q63" s="123"/>
      <c r="R63" s="123"/>
      <c r="S63" s="123"/>
      <c r="T63" s="123"/>
    </row>
    <row r="64" spans="1:20">
      <c r="A64" s="123">
        <v>55</v>
      </c>
      <c r="B64" s="123"/>
      <c r="C64" s="123"/>
      <c r="D64" s="123"/>
      <c r="E64" s="123"/>
      <c r="F64" s="123"/>
      <c r="G64" s="123"/>
      <c r="H64" s="123"/>
      <c r="I64" s="123"/>
      <c r="J64" s="123"/>
      <c r="K64" s="123"/>
      <c r="L64" s="123"/>
      <c r="M64" s="123"/>
      <c r="N64" s="123"/>
      <c r="O64" s="123"/>
      <c r="P64" s="123"/>
      <c r="Q64" s="123"/>
      <c r="R64" s="123"/>
      <c r="S64" s="123"/>
      <c r="T64" s="123"/>
    </row>
    <row r="65" spans="1:20">
      <c r="A65" s="123">
        <v>56</v>
      </c>
      <c r="B65" s="123"/>
      <c r="C65" s="123"/>
      <c r="D65" s="123"/>
      <c r="E65" s="123"/>
      <c r="F65" s="123"/>
      <c r="G65" s="123"/>
      <c r="H65" s="123"/>
      <c r="I65" s="123"/>
      <c r="J65" s="123"/>
      <c r="K65" s="123"/>
      <c r="L65" s="123"/>
      <c r="M65" s="123"/>
      <c r="N65" s="123"/>
      <c r="O65" s="123"/>
      <c r="P65" s="123"/>
      <c r="Q65" s="123"/>
      <c r="R65" s="123"/>
      <c r="S65" s="123"/>
      <c r="T65" s="123"/>
    </row>
    <row r="66" spans="1:20">
      <c r="A66" s="123">
        <v>57</v>
      </c>
      <c r="B66" s="123"/>
      <c r="C66" s="123"/>
      <c r="D66" s="123"/>
      <c r="E66" s="123"/>
      <c r="F66" s="123"/>
      <c r="G66" s="123"/>
      <c r="H66" s="123"/>
      <c r="I66" s="123"/>
      <c r="J66" s="123"/>
      <c r="K66" s="123"/>
      <c r="L66" s="123"/>
      <c r="M66" s="123"/>
      <c r="N66" s="123"/>
      <c r="O66" s="123"/>
      <c r="P66" s="123"/>
      <c r="Q66" s="123"/>
      <c r="R66" s="123"/>
      <c r="S66" s="123"/>
      <c r="T66" s="123"/>
    </row>
    <row r="67" spans="1:20">
      <c r="A67" s="123">
        <v>58</v>
      </c>
      <c r="B67" s="123"/>
      <c r="C67" s="123"/>
      <c r="D67" s="123"/>
      <c r="E67" s="123"/>
      <c r="F67" s="123"/>
      <c r="G67" s="123"/>
      <c r="H67" s="123"/>
      <c r="I67" s="123"/>
      <c r="J67" s="123"/>
      <c r="K67" s="123"/>
      <c r="L67" s="123"/>
      <c r="M67" s="123"/>
      <c r="N67" s="123"/>
      <c r="O67" s="123"/>
      <c r="P67" s="123"/>
      <c r="Q67" s="123"/>
      <c r="R67" s="123"/>
      <c r="S67" s="123"/>
      <c r="T67" s="123"/>
    </row>
    <row r="68" spans="1:20">
      <c r="A68" s="123">
        <v>59</v>
      </c>
      <c r="B68" s="123"/>
      <c r="C68" s="123"/>
      <c r="D68" s="123"/>
      <c r="E68" s="123"/>
      <c r="F68" s="123"/>
      <c r="G68" s="123"/>
      <c r="H68" s="123"/>
      <c r="I68" s="123"/>
      <c r="J68" s="123"/>
      <c r="K68" s="123"/>
      <c r="L68" s="123"/>
      <c r="M68" s="123"/>
      <c r="N68" s="123"/>
      <c r="O68" s="123"/>
      <c r="P68" s="123"/>
      <c r="Q68" s="123"/>
      <c r="R68" s="123"/>
      <c r="S68" s="123"/>
      <c r="T68" s="123"/>
    </row>
    <row r="69" spans="1:20">
      <c r="A69" s="123">
        <v>60</v>
      </c>
      <c r="B69" s="123"/>
      <c r="C69" s="123"/>
      <c r="D69" s="123"/>
      <c r="E69" s="123"/>
      <c r="F69" s="123"/>
      <c r="G69" s="123"/>
      <c r="H69" s="123"/>
      <c r="I69" s="123"/>
      <c r="J69" s="123"/>
      <c r="K69" s="123"/>
      <c r="L69" s="123"/>
      <c r="M69" s="123"/>
      <c r="N69" s="123"/>
      <c r="O69" s="123"/>
      <c r="P69" s="123"/>
      <c r="Q69" s="123"/>
      <c r="R69" s="123"/>
      <c r="S69" s="123"/>
      <c r="T69" s="123"/>
    </row>
    <row r="70" spans="1:20">
      <c r="A70" s="123">
        <v>61</v>
      </c>
      <c r="B70" s="123"/>
      <c r="C70" s="123"/>
      <c r="D70" s="123"/>
      <c r="E70" s="123"/>
      <c r="F70" s="123"/>
      <c r="G70" s="123"/>
      <c r="H70" s="123"/>
      <c r="I70" s="123"/>
      <c r="J70" s="123"/>
      <c r="K70" s="123"/>
      <c r="L70" s="123"/>
      <c r="M70" s="123"/>
      <c r="N70" s="123"/>
      <c r="O70" s="123"/>
      <c r="P70" s="123"/>
      <c r="Q70" s="123"/>
      <c r="R70" s="123"/>
      <c r="S70" s="123"/>
      <c r="T70" s="123"/>
    </row>
    <row r="71" spans="1:20">
      <c r="A71" s="123">
        <v>62</v>
      </c>
      <c r="B71" s="123"/>
      <c r="C71" s="123"/>
      <c r="D71" s="123"/>
      <c r="E71" s="123"/>
      <c r="F71" s="123"/>
      <c r="G71" s="123"/>
      <c r="H71" s="123"/>
      <c r="I71" s="123"/>
      <c r="J71" s="123"/>
      <c r="K71" s="123"/>
      <c r="L71" s="123"/>
      <c r="M71" s="123"/>
      <c r="N71" s="123"/>
      <c r="O71" s="123"/>
      <c r="P71" s="123"/>
      <c r="Q71" s="123"/>
      <c r="R71" s="123"/>
      <c r="S71" s="123"/>
      <c r="T71" s="123"/>
    </row>
    <row r="72" spans="1:20">
      <c r="A72" s="123">
        <v>63</v>
      </c>
      <c r="B72" s="123"/>
      <c r="C72" s="123"/>
      <c r="D72" s="123"/>
      <c r="E72" s="123"/>
      <c r="F72" s="123"/>
      <c r="G72" s="123"/>
      <c r="H72" s="123"/>
      <c r="I72" s="123"/>
      <c r="J72" s="123"/>
      <c r="K72" s="123"/>
      <c r="L72" s="123"/>
      <c r="M72" s="123"/>
      <c r="N72" s="123"/>
      <c r="O72" s="123"/>
      <c r="P72" s="123"/>
      <c r="Q72" s="123"/>
      <c r="R72" s="123"/>
      <c r="S72" s="123"/>
      <c r="T72" s="123"/>
    </row>
    <row r="73" spans="1:20">
      <c r="A73" s="123">
        <v>64</v>
      </c>
      <c r="B73" s="123"/>
      <c r="C73" s="123"/>
      <c r="D73" s="123"/>
      <c r="E73" s="123"/>
      <c r="F73" s="123"/>
      <c r="G73" s="123"/>
      <c r="H73" s="123"/>
      <c r="I73" s="123"/>
      <c r="J73" s="123"/>
      <c r="K73" s="123"/>
      <c r="L73" s="123"/>
      <c r="M73" s="123"/>
      <c r="N73" s="123"/>
      <c r="O73" s="123"/>
      <c r="P73" s="123"/>
      <c r="Q73" s="123"/>
      <c r="R73" s="123"/>
      <c r="S73" s="123"/>
      <c r="T73" s="123"/>
    </row>
    <row r="74" spans="1:20">
      <c r="A74" s="123">
        <v>65</v>
      </c>
      <c r="B74" s="123"/>
      <c r="C74" s="123"/>
      <c r="D74" s="123"/>
      <c r="E74" s="123"/>
      <c r="F74" s="123"/>
      <c r="G74" s="123"/>
      <c r="H74" s="123"/>
      <c r="I74" s="123"/>
      <c r="J74" s="123"/>
      <c r="K74" s="123"/>
      <c r="L74" s="123"/>
      <c r="M74" s="123"/>
      <c r="N74" s="123"/>
      <c r="O74" s="123"/>
      <c r="P74" s="123"/>
      <c r="Q74" s="123"/>
      <c r="R74" s="123"/>
      <c r="S74" s="123"/>
      <c r="T74" s="123"/>
    </row>
    <row r="75" spans="1:20">
      <c r="A75" s="123">
        <v>66</v>
      </c>
      <c r="B75" s="123"/>
      <c r="C75" s="123"/>
      <c r="D75" s="123"/>
      <c r="E75" s="123"/>
      <c r="F75" s="123"/>
      <c r="G75" s="123"/>
      <c r="H75" s="123"/>
      <c r="I75" s="123"/>
      <c r="J75" s="123"/>
      <c r="K75" s="123"/>
      <c r="L75" s="123"/>
      <c r="M75" s="123"/>
      <c r="N75" s="123"/>
      <c r="O75" s="123"/>
      <c r="P75" s="123"/>
      <c r="Q75" s="123"/>
      <c r="R75" s="123"/>
      <c r="S75" s="123"/>
      <c r="T75" s="123"/>
    </row>
    <row r="76" spans="1:20">
      <c r="A76" s="123">
        <v>67</v>
      </c>
      <c r="B76" s="123"/>
      <c r="C76" s="123"/>
      <c r="D76" s="123"/>
      <c r="E76" s="123"/>
      <c r="F76" s="123"/>
      <c r="G76" s="123"/>
      <c r="H76" s="123"/>
      <c r="I76" s="123"/>
      <c r="J76" s="123"/>
      <c r="K76" s="123"/>
      <c r="L76" s="123"/>
      <c r="M76" s="123"/>
      <c r="N76" s="123"/>
      <c r="O76" s="123"/>
      <c r="P76" s="123"/>
      <c r="Q76" s="123"/>
      <c r="R76" s="123"/>
      <c r="S76" s="123"/>
      <c r="T76" s="123"/>
    </row>
    <row r="77" spans="1:20">
      <c r="A77" s="123">
        <v>68</v>
      </c>
      <c r="B77" s="123"/>
      <c r="C77" s="123"/>
      <c r="D77" s="123"/>
      <c r="E77" s="123"/>
      <c r="F77" s="123"/>
      <c r="G77" s="123"/>
      <c r="H77" s="123"/>
      <c r="I77" s="123"/>
      <c r="J77" s="123"/>
      <c r="K77" s="123"/>
      <c r="L77" s="123"/>
      <c r="M77" s="123"/>
      <c r="N77" s="123"/>
      <c r="O77" s="123"/>
      <c r="P77" s="123"/>
      <c r="Q77" s="123"/>
      <c r="R77" s="123"/>
      <c r="S77" s="123"/>
      <c r="T77" s="123"/>
    </row>
    <row r="78" spans="1:20">
      <c r="A78" s="123">
        <v>69</v>
      </c>
      <c r="B78" s="123"/>
      <c r="C78" s="123"/>
      <c r="D78" s="123"/>
      <c r="E78" s="123"/>
      <c r="F78" s="123"/>
      <c r="G78" s="123"/>
      <c r="H78" s="123"/>
      <c r="I78" s="123"/>
      <c r="J78" s="123"/>
      <c r="K78" s="123"/>
      <c r="L78" s="123"/>
      <c r="M78" s="123"/>
      <c r="N78" s="123"/>
      <c r="O78" s="123"/>
      <c r="P78" s="123"/>
      <c r="Q78" s="123"/>
      <c r="R78" s="123"/>
      <c r="S78" s="123"/>
      <c r="T78" s="123"/>
    </row>
    <row r="79" spans="1:20">
      <c r="A79" s="123">
        <v>70</v>
      </c>
      <c r="B79" s="123"/>
      <c r="C79" s="123"/>
      <c r="D79" s="123"/>
      <c r="E79" s="123"/>
      <c r="F79" s="123"/>
      <c r="G79" s="123"/>
      <c r="H79" s="123"/>
      <c r="I79" s="123"/>
      <c r="J79" s="123"/>
      <c r="K79" s="123"/>
      <c r="L79" s="123"/>
      <c r="M79" s="123"/>
      <c r="N79" s="123"/>
      <c r="O79" s="123"/>
      <c r="P79" s="123"/>
      <c r="Q79" s="123"/>
      <c r="R79" s="123"/>
      <c r="S79" s="123"/>
      <c r="T79" s="123"/>
    </row>
    <row r="80" spans="1:20">
      <c r="A80" s="123">
        <v>71</v>
      </c>
      <c r="B80" s="123"/>
      <c r="C80" s="123"/>
      <c r="D80" s="123"/>
      <c r="E80" s="123"/>
      <c r="F80" s="123"/>
      <c r="G80" s="123"/>
      <c r="H80" s="123"/>
      <c r="I80" s="123"/>
      <c r="J80" s="123"/>
      <c r="K80" s="123"/>
      <c r="L80" s="123"/>
      <c r="M80" s="123"/>
      <c r="N80" s="123"/>
      <c r="O80" s="123"/>
      <c r="P80" s="123"/>
      <c r="Q80" s="123"/>
      <c r="R80" s="123"/>
      <c r="S80" s="123"/>
      <c r="T80" s="123"/>
    </row>
    <row r="81" spans="1:20">
      <c r="A81" s="123">
        <v>72</v>
      </c>
      <c r="B81" s="123"/>
      <c r="C81" s="123"/>
      <c r="D81" s="123"/>
      <c r="E81" s="123"/>
      <c r="F81" s="123"/>
      <c r="G81" s="123"/>
      <c r="H81" s="123"/>
      <c r="I81" s="123"/>
      <c r="J81" s="123"/>
      <c r="K81" s="123"/>
      <c r="L81" s="123"/>
      <c r="M81" s="123"/>
      <c r="N81" s="123"/>
      <c r="O81" s="123"/>
      <c r="P81" s="123"/>
      <c r="Q81" s="123"/>
      <c r="R81" s="123"/>
      <c r="S81" s="123"/>
      <c r="T81" s="123"/>
    </row>
    <row r="82" spans="1:20">
      <c r="A82" s="123">
        <v>73</v>
      </c>
      <c r="B82" s="123"/>
      <c r="C82" s="123"/>
      <c r="D82" s="123"/>
      <c r="E82" s="123"/>
      <c r="F82" s="123"/>
      <c r="G82" s="123"/>
      <c r="H82" s="123"/>
      <c r="I82" s="123"/>
      <c r="J82" s="123"/>
      <c r="K82" s="123"/>
      <c r="L82" s="123"/>
      <c r="M82" s="123"/>
      <c r="N82" s="123"/>
      <c r="O82" s="123"/>
      <c r="P82" s="123"/>
      <c r="Q82" s="123"/>
      <c r="R82" s="123"/>
      <c r="S82" s="123"/>
      <c r="T82" s="123"/>
    </row>
    <row r="83" spans="1:20">
      <c r="A83" s="123">
        <v>74</v>
      </c>
      <c r="B83" s="123"/>
      <c r="C83" s="123"/>
      <c r="D83" s="123"/>
      <c r="E83" s="123"/>
      <c r="F83" s="123"/>
      <c r="G83" s="123"/>
      <c r="H83" s="123"/>
      <c r="I83" s="123"/>
      <c r="J83" s="123"/>
      <c r="K83" s="123"/>
      <c r="L83" s="123"/>
      <c r="M83" s="123"/>
      <c r="N83" s="123"/>
      <c r="O83" s="123"/>
      <c r="P83" s="123"/>
      <c r="Q83" s="123"/>
      <c r="R83" s="123"/>
      <c r="S83" s="123"/>
      <c r="T83" s="123"/>
    </row>
    <row r="84" spans="1:20">
      <c r="A84" s="123">
        <v>75</v>
      </c>
      <c r="B84" s="123"/>
      <c r="C84" s="123"/>
      <c r="D84" s="123"/>
      <c r="E84" s="123"/>
      <c r="F84" s="123"/>
      <c r="G84" s="123"/>
      <c r="H84" s="123"/>
      <c r="I84" s="123"/>
      <c r="J84" s="123"/>
      <c r="K84" s="123"/>
      <c r="L84" s="123"/>
      <c r="M84" s="123"/>
      <c r="N84" s="123"/>
      <c r="O84" s="123"/>
      <c r="P84" s="123"/>
      <c r="Q84" s="123"/>
      <c r="R84" s="123"/>
      <c r="S84" s="123"/>
      <c r="T84" s="123"/>
    </row>
    <row r="85" spans="1:20">
      <c r="A85" s="123">
        <v>76</v>
      </c>
      <c r="B85" s="123"/>
      <c r="C85" s="123"/>
      <c r="D85" s="123"/>
      <c r="E85" s="123"/>
      <c r="F85" s="123"/>
      <c r="G85" s="123"/>
      <c r="H85" s="123"/>
      <c r="I85" s="123"/>
      <c r="J85" s="123"/>
      <c r="K85" s="123"/>
      <c r="L85" s="123"/>
      <c r="M85" s="123"/>
      <c r="N85" s="123"/>
      <c r="O85" s="123"/>
      <c r="P85" s="123"/>
      <c r="Q85" s="123"/>
      <c r="R85" s="123"/>
      <c r="S85" s="123"/>
      <c r="T85" s="123"/>
    </row>
    <row r="86" spans="1:20">
      <c r="A86" s="123">
        <v>77</v>
      </c>
      <c r="B86" s="123"/>
      <c r="C86" s="123"/>
      <c r="D86" s="123"/>
      <c r="E86" s="123"/>
      <c r="F86" s="123"/>
      <c r="G86" s="123"/>
      <c r="H86" s="123"/>
      <c r="I86" s="123"/>
      <c r="J86" s="123"/>
      <c r="K86" s="123"/>
      <c r="L86" s="123"/>
      <c r="M86" s="123"/>
      <c r="N86" s="123"/>
      <c r="O86" s="123"/>
      <c r="P86" s="123"/>
      <c r="Q86" s="123"/>
      <c r="R86" s="123"/>
      <c r="S86" s="123"/>
      <c r="T86" s="123"/>
    </row>
    <row r="87" spans="1:20">
      <c r="A87" s="123">
        <v>78</v>
      </c>
      <c r="B87" s="123"/>
      <c r="C87" s="123"/>
      <c r="D87" s="123"/>
      <c r="E87" s="123"/>
      <c r="F87" s="123"/>
      <c r="G87" s="123"/>
      <c r="H87" s="123"/>
      <c r="I87" s="123"/>
      <c r="J87" s="123"/>
      <c r="K87" s="123"/>
      <c r="L87" s="123"/>
      <c r="M87" s="123"/>
      <c r="N87" s="123"/>
      <c r="O87" s="123"/>
      <c r="P87" s="123"/>
      <c r="Q87" s="123"/>
      <c r="R87" s="123"/>
      <c r="S87" s="123"/>
      <c r="T87" s="123"/>
    </row>
    <row r="88" spans="1:20">
      <c r="A88" s="123">
        <v>79</v>
      </c>
      <c r="B88" s="123"/>
      <c r="C88" s="123"/>
      <c r="D88" s="123"/>
      <c r="E88" s="123"/>
      <c r="F88" s="123"/>
      <c r="G88" s="123"/>
      <c r="H88" s="123"/>
      <c r="I88" s="123"/>
      <c r="J88" s="123"/>
      <c r="K88" s="123"/>
      <c r="L88" s="123"/>
      <c r="M88" s="123"/>
      <c r="N88" s="123"/>
      <c r="O88" s="123"/>
      <c r="P88" s="123"/>
      <c r="Q88" s="123"/>
      <c r="R88" s="123"/>
      <c r="S88" s="123"/>
      <c r="T88" s="123"/>
    </row>
    <row r="89" spans="1:20">
      <c r="A89" s="123">
        <v>80</v>
      </c>
      <c r="B89" s="123"/>
      <c r="C89" s="123"/>
      <c r="D89" s="123"/>
      <c r="E89" s="123"/>
      <c r="F89" s="123"/>
      <c r="G89" s="123"/>
      <c r="H89" s="123"/>
      <c r="I89" s="123"/>
      <c r="J89" s="123"/>
      <c r="K89" s="123"/>
      <c r="L89" s="123"/>
      <c r="M89" s="123"/>
      <c r="N89" s="123"/>
      <c r="O89" s="123"/>
      <c r="P89" s="123"/>
      <c r="Q89" s="123"/>
      <c r="R89" s="123"/>
      <c r="S89" s="123"/>
      <c r="T89" s="123"/>
    </row>
    <row r="90" spans="1:20">
      <c r="A90" s="123">
        <v>81</v>
      </c>
      <c r="B90" s="123"/>
      <c r="C90" s="123"/>
      <c r="D90" s="123"/>
      <c r="E90" s="123"/>
      <c r="F90" s="123"/>
      <c r="G90" s="123"/>
      <c r="H90" s="123"/>
      <c r="I90" s="123"/>
      <c r="J90" s="123"/>
      <c r="K90" s="123"/>
      <c r="L90" s="123"/>
      <c r="M90" s="123"/>
      <c r="N90" s="123"/>
      <c r="O90" s="123"/>
      <c r="P90" s="123"/>
      <c r="Q90" s="123"/>
      <c r="R90" s="123"/>
      <c r="S90" s="123"/>
      <c r="T90" s="123"/>
    </row>
    <row r="91" spans="1:20">
      <c r="A91" s="123">
        <v>82</v>
      </c>
      <c r="B91" s="123"/>
      <c r="C91" s="123"/>
      <c r="D91" s="123"/>
      <c r="E91" s="123"/>
      <c r="F91" s="123"/>
      <c r="G91" s="123"/>
      <c r="H91" s="123"/>
      <c r="I91" s="123"/>
      <c r="J91" s="123"/>
      <c r="K91" s="123"/>
      <c r="L91" s="123"/>
      <c r="M91" s="123"/>
      <c r="N91" s="123"/>
      <c r="O91" s="123"/>
      <c r="P91" s="123"/>
      <c r="Q91" s="123"/>
      <c r="R91" s="123"/>
      <c r="S91" s="123"/>
      <c r="T91" s="123"/>
    </row>
    <row r="92" spans="1:20">
      <c r="A92" s="123">
        <v>83</v>
      </c>
      <c r="B92" s="123"/>
      <c r="C92" s="123"/>
      <c r="D92" s="123"/>
      <c r="E92" s="123"/>
      <c r="F92" s="123"/>
      <c r="G92" s="123"/>
      <c r="H92" s="123"/>
      <c r="I92" s="123"/>
      <c r="J92" s="123"/>
      <c r="K92" s="123"/>
      <c r="L92" s="123"/>
      <c r="M92" s="123"/>
      <c r="N92" s="123"/>
      <c r="O92" s="123"/>
      <c r="P92" s="123"/>
      <c r="Q92" s="123"/>
      <c r="R92" s="123"/>
      <c r="S92" s="123"/>
      <c r="T92" s="123"/>
    </row>
    <row r="93" spans="1:20">
      <c r="A93" s="123">
        <v>84</v>
      </c>
      <c r="B93" s="123"/>
      <c r="C93" s="123"/>
      <c r="D93" s="123"/>
      <c r="E93" s="123"/>
      <c r="F93" s="123"/>
      <c r="G93" s="123"/>
      <c r="H93" s="123"/>
      <c r="I93" s="123"/>
      <c r="J93" s="123"/>
      <c r="K93" s="123"/>
      <c r="L93" s="123"/>
      <c r="M93" s="123"/>
      <c r="N93" s="123"/>
      <c r="O93" s="123"/>
      <c r="P93" s="123"/>
      <c r="Q93" s="123"/>
      <c r="R93" s="123"/>
      <c r="S93" s="123"/>
      <c r="T93" s="123"/>
    </row>
  </sheetData>
  <mergeCells count="9">
    <mergeCell ref="A8:B8"/>
    <mergeCell ref="C8:S8"/>
    <mergeCell ref="A1:D6"/>
    <mergeCell ref="E1:J3"/>
    <mergeCell ref="K1:K2"/>
    <mergeCell ref="L1:L2"/>
    <mergeCell ref="E4:J6"/>
    <mergeCell ref="A7:B7"/>
    <mergeCell ref="C7:S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490DA-CFEA-4A8A-81C0-88C757011169}">
  <dimension ref="A1:T85"/>
  <sheetViews>
    <sheetView workbookViewId="0">
      <selection activeCell="C9" sqref="C9:C10"/>
    </sheetView>
  </sheetViews>
  <sheetFormatPr defaultColWidth="9.296875" defaultRowHeight="13"/>
  <cols>
    <col min="1" max="1" width="9.296875" style="46"/>
    <col min="2" max="2" width="36.296875" style="46" bestFit="1" customWidth="1"/>
    <col min="3" max="4" width="30.796875" style="46" customWidth="1"/>
    <col min="5" max="5" width="47.296875" style="46" customWidth="1"/>
    <col min="6" max="6" width="36.796875" style="46" customWidth="1"/>
    <col min="7" max="7" width="33.69921875" style="46" customWidth="1"/>
    <col min="8" max="8" width="33.296875" style="46" customWidth="1"/>
    <col min="9" max="9" width="12.19921875" style="46" customWidth="1"/>
    <col min="10" max="10" width="19.19921875" style="46" bestFit="1" customWidth="1"/>
    <col min="11" max="11" width="20.296875" style="46" customWidth="1"/>
    <col min="12" max="12" width="21.19921875" style="46" customWidth="1"/>
    <col min="13" max="13" width="25.19921875" style="46" customWidth="1"/>
    <col min="14" max="14" width="34.796875" style="46" bestFit="1" customWidth="1"/>
    <col min="15" max="15" width="28.19921875" style="46" bestFit="1" customWidth="1"/>
    <col min="16" max="16" width="19.296875" style="46" bestFit="1" customWidth="1"/>
    <col min="17" max="17" width="62.5" style="46" bestFit="1" customWidth="1"/>
    <col min="18" max="18" width="15.69921875" style="46" customWidth="1"/>
    <col min="19" max="19" width="12.69921875" style="47" bestFit="1" customWidth="1"/>
    <col min="20" max="20" width="18.5" style="46" customWidth="1"/>
    <col min="21" max="16384" width="9.296875" style="46"/>
  </cols>
  <sheetData>
    <row r="1" spans="1:20">
      <c r="A1" s="188"/>
      <c r="B1" s="188"/>
      <c r="C1" s="188"/>
      <c r="D1" s="188"/>
      <c r="E1" s="189" t="s">
        <v>0</v>
      </c>
      <c r="F1" s="189"/>
      <c r="G1" s="189"/>
      <c r="H1" s="189"/>
      <c r="I1" s="189"/>
      <c r="J1" s="189"/>
      <c r="K1" s="189"/>
      <c r="L1" s="190" t="s">
        <v>1</v>
      </c>
      <c r="M1" s="190" t="s">
        <v>80</v>
      </c>
    </row>
    <row r="2" spans="1:20">
      <c r="A2" s="188"/>
      <c r="B2" s="188"/>
      <c r="C2" s="188"/>
      <c r="D2" s="188"/>
      <c r="E2" s="189"/>
      <c r="F2" s="189"/>
      <c r="G2" s="189"/>
      <c r="H2" s="189"/>
      <c r="I2" s="189"/>
      <c r="J2" s="189"/>
      <c r="K2" s="189"/>
      <c r="L2" s="190"/>
      <c r="M2" s="190"/>
    </row>
    <row r="3" spans="1:20" ht="14.5">
      <c r="A3" s="188"/>
      <c r="B3" s="188"/>
      <c r="C3" s="188"/>
      <c r="D3" s="188"/>
      <c r="E3" s="189"/>
      <c r="F3" s="189"/>
      <c r="G3" s="189"/>
      <c r="H3" s="189"/>
      <c r="I3" s="189"/>
      <c r="J3" s="189"/>
      <c r="K3" s="189"/>
      <c r="L3" s="45" t="s">
        <v>2</v>
      </c>
      <c r="M3" s="45">
        <v>1</v>
      </c>
    </row>
    <row r="4" spans="1:20" ht="14.5">
      <c r="A4" s="188"/>
      <c r="B4" s="188"/>
      <c r="C4" s="188"/>
      <c r="D4" s="188"/>
      <c r="E4" s="189" t="s">
        <v>81</v>
      </c>
      <c r="F4" s="189"/>
      <c r="G4" s="189"/>
      <c r="H4" s="189"/>
      <c r="I4" s="189"/>
      <c r="J4" s="189"/>
      <c r="K4" s="189"/>
      <c r="L4" s="45" t="s">
        <v>3</v>
      </c>
      <c r="M4" s="45" t="s">
        <v>82</v>
      </c>
    </row>
    <row r="5" spans="1:20" ht="14.5">
      <c r="A5" s="188"/>
      <c r="B5" s="188"/>
      <c r="C5" s="188"/>
      <c r="D5" s="188"/>
      <c r="E5" s="189"/>
      <c r="F5" s="189"/>
      <c r="G5" s="189"/>
      <c r="H5" s="189"/>
      <c r="I5" s="189"/>
      <c r="J5" s="189"/>
      <c r="K5" s="189"/>
      <c r="L5" s="45" t="s">
        <v>4</v>
      </c>
      <c r="M5" s="45">
        <v>0</v>
      </c>
    </row>
    <row r="6" spans="1:20" ht="41.5" customHeight="1">
      <c r="A6" s="187"/>
      <c r="B6" s="187"/>
      <c r="C6" s="187"/>
      <c r="D6" s="187"/>
      <c r="E6" s="191"/>
      <c r="F6" s="191"/>
      <c r="G6" s="191"/>
      <c r="H6" s="191"/>
      <c r="I6" s="191"/>
      <c r="J6" s="191"/>
      <c r="K6" s="191"/>
      <c r="L6" s="48" t="s">
        <v>5</v>
      </c>
      <c r="M6" s="48">
        <v>0</v>
      </c>
    </row>
    <row r="7" spans="1:20" ht="41.5" customHeight="1">
      <c r="A7" s="192" t="s">
        <v>83</v>
      </c>
      <c r="B7" s="192"/>
      <c r="C7" s="188" t="s">
        <v>84</v>
      </c>
      <c r="D7" s="188"/>
      <c r="E7" s="188"/>
      <c r="F7" s="188"/>
      <c r="G7" s="188"/>
      <c r="H7" s="188"/>
      <c r="I7" s="188"/>
      <c r="J7" s="188"/>
      <c r="K7" s="188"/>
      <c r="L7" s="188"/>
      <c r="M7" s="188"/>
      <c r="N7" s="188"/>
      <c r="O7" s="188"/>
      <c r="P7" s="188"/>
      <c r="Q7" s="188"/>
      <c r="R7" s="188"/>
      <c r="S7" s="188"/>
      <c r="T7" s="188"/>
    </row>
    <row r="8" spans="1:20" ht="41.5" customHeight="1">
      <c r="A8" s="192" t="s">
        <v>85</v>
      </c>
      <c r="B8" s="192"/>
      <c r="C8" s="188" t="s">
        <v>86</v>
      </c>
      <c r="D8" s="188"/>
      <c r="E8" s="188"/>
      <c r="F8" s="188"/>
      <c r="G8" s="188"/>
      <c r="H8" s="188"/>
      <c r="I8" s="188"/>
      <c r="J8" s="188"/>
      <c r="K8" s="188"/>
      <c r="L8" s="188"/>
      <c r="M8" s="188"/>
      <c r="N8" s="188"/>
      <c r="O8" s="188"/>
      <c r="P8" s="188"/>
      <c r="Q8" s="188"/>
      <c r="R8" s="188"/>
      <c r="S8" s="188"/>
      <c r="T8" s="188"/>
    </row>
    <row r="9" spans="1:20" s="50" customFormat="1" ht="70" customHeight="1">
      <c r="A9" s="202" t="s">
        <v>87</v>
      </c>
      <c r="B9" s="202" t="s">
        <v>88</v>
      </c>
      <c r="C9" s="200" t="s">
        <v>89</v>
      </c>
      <c r="D9" s="200" t="s">
        <v>90</v>
      </c>
      <c r="E9" s="200" t="s">
        <v>91</v>
      </c>
      <c r="F9" s="200" t="s">
        <v>92</v>
      </c>
      <c r="G9" s="200" t="s">
        <v>93</v>
      </c>
      <c r="H9" s="200" t="s">
        <v>94</v>
      </c>
      <c r="I9" s="200" t="s">
        <v>95</v>
      </c>
      <c r="J9" s="200" t="s">
        <v>96</v>
      </c>
      <c r="K9" s="200" t="s">
        <v>97</v>
      </c>
      <c r="L9" s="200" t="s">
        <v>98</v>
      </c>
      <c r="M9" s="200" t="s">
        <v>99</v>
      </c>
      <c r="N9" s="200" t="s">
        <v>100</v>
      </c>
      <c r="O9" s="200" t="s">
        <v>101</v>
      </c>
      <c r="P9" s="200" t="s">
        <v>102</v>
      </c>
      <c r="Q9" s="202" t="s">
        <v>103</v>
      </c>
      <c r="R9" s="202" t="s">
        <v>104</v>
      </c>
      <c r="S9" s="202" t="s">
        <v>105</v>
      </c>
      <c r="T9" s="204" t="s">
        <v>106</v>
      </c>
    </row>
    <row r="10" spans="1:20" s="50" customFormat="1" ht="13.5" thickBot="1">
      <c r="A10" s="203"/>
      <c r="B10" s="203"/>
      <c r="C10" s="201"/>
      <c r="D10" s="201"/>
      <c r="E10" s="201"/>
      <c r="F10" s="201"/>
      <c r="G10" s="206"/>
      <c r="H10" s="201"/>
      <c r="I10" s="201"/>
      <c r="J10" s="201"/>
      <c r="K10" s="201"/>
      <c r="L10" s="201"/>
      <c r="M10" s="201"/>
      <c r="N10" s="201"/>
      <c r="O10" s="201"/>
      <c r="P10" s="201"/>
      <c r="Q10" s="203"/>
      <c r="R10" s="203"/>
      <c r="S10" s="203"/>
      <c r="T10" s="205"/>
    </row>
    <row r="11" spans="1:20" ht="39">
      <c r="A11" s="51">
        <v>1</v>
      </c>
      <c r="B11" s="52" t="s">
        <v>107</v>
      </c>
      <c r="C11" s="53" t="s">
        <v>108</v>
      </c>
      <c r="D11" s="53" t="s">
        <v>109</v>
      </c>
      <c r="E11" s="52" t="s">
        <v>110</v>
      </c>
      <c r="F11" s="52" t="s">
        <v>111</v>
      </c>
      <c r="G11" s="52" t="s">
        <v>112</v>
      </c>
      <c r="H11" s="54" t="s">
        <v>113</v>
      </c>
      <c r="I11" s="54" t="s">
        <v>114</v>
      </c>
      <c r="J11" s="55" t="s">
        <v>115</v>
      </c>
      <c r="K11" s="51">
        <f>11.56/1000</f>
        <v>1.1560000000000001E-2</v>
      </c>
      <c r="L11" s="51">
        <f>100/1000</f>
        <v>0.1</v>
      </c>
      <c r="M11" s="51">
        <f>5/1000</f>
        <v>5.0000000000000001E-3</v>
      </c>
      <c r="N11" s="51" t="s">
        <v>24</v>
      </c>
      <c r="O11" s="51" t="s">
        <v>116</v>
      </c>
      <c r="P11" s="51" t="s">
        <v>117</v>
      </c>
      <c r="Q11" s="51" t="s">
        <v>118</v>
      </c>
      <c r="R11" s="51" t="s">
        <v>119</v>
      </c>
      <c r="S11" s="54" t="s">
        <v>120</v>
      </c>
      <c r="T11" s="34">
        <v>6000</v>
      </c>
    </row>
    <row r="12" spans="1:20" ht="39">
      <c r="A12" s="51"/>
      <c r="B12" s="53"/>
      <c r="C12" s="53"/>
      <c r="D12" s="53" t="s">
        <v>121</v>
      </c>
      <c r="E12" s="52" t="s">
        <v>110</v>
      </c>
      <c r="F12" s="52" t="s">
        <v>111</v>
      </c>
      <c r="G12" s="52" t="s">
        <v>112</v>
      </c>
      <c r="H12" s="54" t="s">
        <v>113</v>
      </c>
      <c r="I12" s="54" t="s">
        <v>122</v>
      </c>
      <c r="J12" s="55" t="s">
        <v>115</v>
      </c>
      <c r="K12" s="51">
        <f>6.12/1000</f>
        <v>6.1200000000000004E-3</v>
      </c>
      <c r="L12" s="51"/>
      <c r="M12" s="51"/>
      <c r="N12" s="51"/>
      <c r="O12" s="51"/>
      <c r="P12" s="51"/>
      <c r="Q12" s="51"/>
      <c r="R12" s="51"/>
      <c r="S12" s="54"/>
      <c r="T12" s="34"/>
    </row>
    <row r="13" spans="1:20">
      <c r="A13" s="51"/>
      <c r="B13" s="53"/>
      <c r="C13" s="53"/>
      <c r="D13" s="53" t="s">
        <v>123</v>
      </c>
      <c r="E13" s="53" t="s">
        <v>124</v>
      </c>
      <c r="F13" s="56" t="s">
        <v>125</v>
      </c>
      <c r="G13" s="56" t="s">
        <v>126</v>
      </c>
      <c r="H13" s="57">
        <v>5561001671</v>
      </c>
      <c r="I13" s="51" t="s">
        <v>24</v>
      </c>
      <c r="J13" s="58">
        <v>45424</v>
      </c>
      <c r="K13" s="51">
        <f>4.62/1000</f>
        <v>4.62E-3</v>
      </c>
      <c r="L13" s="51"/>
      <c r="M13" s="51"/>
      <c r="N13" s="51"/>
      <c r="O13" s="51"/>
      <c r="P13" s="51"/>
      <c r="Q13" s="51"/>
      <c r="R13" s="51"/>
      <c r="S13" s="54"/>
      <c r="T13" s="34"/>
    </row>
    <row r="14" spans="1:20">
      <c r="A14" s="51"/>
      <c r="B14" s="53"/>
      <c r="C14" s="53"/>
      <c r="D14" s="53" t="s">
        <v>127</v>
      </c>
      <c r="E14" s="53" t="s">
        <v>110</v>
      </c>
      <c r="F14" s="53" t="s">
        <v>128</v>
      </c>
      <c r="G14" s="53" t="s">
        <v>129</v>
      </c>
      <c r="H14" s="51" t="s">
        <v>130</v>
      </c>
      <c r="I14" s="51">
        <v>18</v>
      </c>
      <c r="J14" s="58">
        <v>45603</v>
      </c>
      <c r="K14" s="51">
        <f>5.44/1000</f>
        <v>5.4400000000000004E-3</v>
      </c>
      <c r="L14" s="51"/>
      <c r="M14" s="51"/>
      <c r="N14" s="51"/>
      <c r="O14" s="51"/>
      <c r="P14" s="51"/>
      <c r="Q14" s="51"/>
      <c r="R14" s="51"/>
      <c r="S14" s="54"/>
      <c r="T14" s="34"/>
    </row>
    <row r="15" spans="1:20">
      <c r="A15" s="51"/>
      <c r="B15" s="53"/>
      <c r="C15" s="53"/>
      <c r="D15" s="53" t="s">
        <v>131</v>
      </c>
      <c r="E15" s="53" t="s">
        <v>110</v>
      </c>
      <c r="F15" s="53" t="s">
        <v>128</v>
      </c>
      <c r="G15" s="53" t="s">
        <v>129</v>
      </c>
      <c r="H15" s="51" t="s">
        <v>130</v>
      </c>
      <c r="I15" s="51">
        <v>5</v>
      </c>
      <c r="J15" s="58">
        <v>45603</v>
      </c>
      <c r="K15" s="51">
        <f>1.12/1000</f>
        <v>1.1200000000000001E-3</v>
      </c>
      <c r="L15" s="51"/>
      <c r="M15" s="51"/>
      <c r="N15" s="51"/>
      <c r="O15" s="51"/>
      <c r="P15" s="51"/>
      <c r="Q15" s="51"/>
      <c r="R15" s="51"/>
      <c r="S15" s="54"/>
      <c r="T15" s="34"/>
    </row>
    <row r="16" spans="1:20">
      <c r="A16" s="51"/>
      <c r="B16" s="53"/>
      <c r="C16" s="53"/>
      <c r="D16" s="53" t="s">
        <v>132</v>
      </c>
      <c r="E16" s="53" t="s">
        <v>133</v>
      </c>
      <c r="F16" s="56" t="s">
        <v>125</v>
      </c>
      <c r="G16" s="53" t="s">
        <v>126</v>
      </c>
      <c r="H16" s="51">
        <v>5561004494</v>
      </c>
      <c r="I16" s="51" t="s">
        <v>24</v>
      </c>
      <c r="J16" s="58">
        <v>45386</v>
      </c>
      <c r="K16" s="51">
        <f>0.17/1000</f>
        <v>1.7000000000000001E-4</v>
      </c>
      <c r="L16" s="51"/>
      <c r="M16" s="51"/>
      <c r="N16" s="51"/>
      <c r="O16" s="51"/>
      <c r="P16" s="51"/>
      <c r="Q16" s="51"/>
      <c r="R16" s="51"/>
      <c r="S16" s="54"/>
      <c r="T16" s="34"/>
    </row>
    <row r="17" spans="1:20" ht="39">
      <c r="A17" s="51"/>
      <c r="B17" s="53"/>
      <c r="C17" s="53"/>
      <c r="D17" s="53" t="s">
        <v>134</v>
      </c>
      <c r="E17" s="53" t="s">
        <v>135</v>
      </c>
      <c r="F17" s="54" t="s">
        <v>136</v>
      </c>
      <c r="G17" s="52" t="s">
        <v>137</v>
      </c>
      <c r="H17" s="54" t="s">
        <v>138</v>
      </c>
      <c r="I17" s="54" t="s">
        <v>139</v>
      </c>
      <c r="J17" s="54" t="s">
        <v>140</v>
      </c>
      <c r="K17" s="51">
        <f>0.02/1000</f>
        <v>2.0000000000000002E-5</v>
      </c>
      <c r="L17" s="51"/>
      <c r="M17" s="51"/>
      <c r="N17" s="51"/>
      <c r="O17" s="51"/>
      <c r="P17" s="51"/>
      <c r="Q17" s="51"/>
      <c r="R17" s="51"/>
      <c r="S17" s="54"/>
      <c r="T17" s="34"/>
    </row>
    <row r="18" spans="1:20" ht="39">
      <c r="A18" s="51"/>
      <c r="B18" s="53"/>
      <c r="C18" s="53"/>
      <c r="D18" s="53" t="s">
        <v>141</v>
      </c>
      <c r="E18" s="53" t="s">
        <v>135</v>
      </c>
      <c r="F18" s="54" t="s">
        <v>136</v>
      </c>
      <c r="G18" s="52" t="s">
        <v>137</v>
      </c>
      <c r="H18" s="54" t="s">
        <v>138</v>
      </c>
      <c r="I18" s="54" t="s">
        <v>142</v>
      </c>
      <c r="J18" s="54" t="s">
        <v>143</v>
      </c>
      <c r="K18" s="51">
        <f>0.04/1000</f>
        <v>4.0000000000000003E-5</v>
      </c>
      <c r="L18" s="51"/>
      <c r="M18" s="51"/>
      <c r="N18" s="51"/>
      <c r="O18" s="51"/>
      <c r="P18" s="51"/>
      <c r="Q18" s="51"/>
      <c r="R18" s="51"/>
      <c r="S18" s="54"/>
      <c r="T18" s="34"/>
    </row>
    <row r="19" spans="1:20" ht="39">
      <c r="A19" s="51"/>
      <c r="B19" s="59"/>
      <c r="C19" s="59"/>
      <c r="D19" s="59" t="s">
        <v>144</v>
      </c>
      <c r="E19" s="59" t="s">
        <v>135</v>
      </c>
      <c r="F19" s="54" t="s">
        <v>136</v>
      </c>
      <c r="G19" s="52" t="s">
        <v>137</v>
      </c>
      <c r="H19" s="54" t="s">
        <v>138</v>
      </c>
      <c r="I19" s="54" t="s">
        <v>145</v>
      </c>
      <c r="J19" s="54" t="s">
        <v>143</v>
      </c>
      <c r="K19" s="51">
        <f>0.21/1000</f>
        <v>2.0999999999999998E-4</v>
      </c>
      <c r="L19" s="51"/>
      <c r="M19" s="51"/>
      <c r="N19" s="51"/>
      <c r="O19" s="51"/>
      <c r="P19" s="51"/>
      <c r="Q19" s="51"/>
      <c r="R19" s="51"/>
      <c r="S19" s="54"/>
      <c r="T19" s="34"/>
    </row>
    <row r="20" spans="1:20" ht="39">
      <c r="A20" s="51"/>
      <c r="B20" s="59"/>
      <c r="C20" s="59"/>
      <c r="D20" s="59" t="s">
        <v>146</v>
      </c>
      <c r="E20" s="59" t="s">
        <v>110</v>
      </c>
      <c r="F20" s="52" t="s">
        <v>111</v>
      </c>
      <c r="G20" s="60" t="s">
        <v>147</v>
      </c>
      <c r="H20" s="54" t="s">
        <v>113</v>
      </c>
      <c r="I20" s="54" t="s">
        <v>148</v>
      </c>
      <c r="J20" s="55" t="s">
        <v>115</v>
      </c>
      <c r="K20" s="51">
        <f>1.37/1000</f>
        <v>1.3700000000000001E-3</v>
      </c>
      <c r="L20" s="51"/>
      <c r="M20" s="51"/>
      <c r="N20" s="51"/>
      <c r="O20" s="51"/>
      <c r="P20" s="51"/>
      <c r="Q20" s="51"/>
      <c r="R20" s="51"/>
      <c r="S20" s="54"/>
      <c r="T20" s="34"/>
    </row>
    <row r="21" spans="1:20" ht="39">
      <c r="A21" s="51">
        <v>2</v>
      </c>
      <c r="B21" s="61" t="s">
        <v>149</v>
      </c>
      <c r="C21" s="61" t="s">
        <v>149</v>
      </c>
      <c r="D21" s="61" t="s">
        <v>150</v>
      </c>
      <c r="E21" s="61" t="s">
        <v>151</v>
      </c>
      <c r="F21" s="54" t="s">
        <v>136</v>
      </c>
      <c r="G21" s="62" t="s">
        <v>152</v>
      </c>
      <c r="H21" s="54" t="s">
        <v>153</v>
      </c>
      <c r="I21" s="54" t="s">
        <v>154</v>
      </c>
      <c r="J21" s="54" t="s">
        <v>155</v>
      </c>
      <c r="K21" s="51">
        <f>37.58/1000</f>
        <v>3.7579999999999995E-2</v>
      </c>
      <c r="L21" s="51">
        <v>0.1</v>
      </c>
      <c r="M21" s="51">
        <v>5.0000000000000001E-3</v>
      </c>
      <c r="N21" s="51" t="s">
        <v>24</v>
      </c>
      <c r="O21" s="51" t="s">
        <v>116</v>
      </c>
      <c r="P21" s="51" t="s">
        <v>156</v>
      </c>
      <c r="Q21" s="51" t="s">
        <v>118</v>
      </c>
      <c r="R21" s="51" t="s">
        <v>119</v>
      </c>
      <c r="S21" s="54" t="s">
        <v>157</v>
      </c>
      <c r="T21" s="34">
        <v>50</v>
      </c>
    </row>
    <row r="22" spans="1:20" ht="26">
      <c r="A22" s="51"/>
      <c r="B22" s="53"/>
      <c r="C22" s="53"/>
      <c r="D22" s="53" t="s">
        <v>158</v>
      </c>
      <c r="E22" s="53" t="s">
        <v>110</v>
      </c>
      <c r="F22" s="52" t="s">
        <v>111</v>
      </c>
      <c r="G22" s="53" t="s">
        <v>129</v>
      </c>
      <c r="H22" s="54" t="s">
        <v>159</v>
      </c>
      <c r="I22" s="54" t="s">
        <v>160</v>
      </c>
      <c r="J22" s="55" t="s">
        <v>161</v>
      </c>
      <c r="K22" s="51">
        <f>1.59/1000</f>
        <v>1.5900000000000001E-3</v>
      </c>
      <c r="L22" s="51"/>
      <c r="M22" s="51"/>
      <c r="N22" s="51"/>
      <c r="O22" s="51"/>
      <c r="P22" s="51"/>
      <c r="Q22" s="51"/>
      <c r="R22" s="51"/>
      <c r="S22" s="54"/>
      <c r="T22" s="34"/>
    </row>
    <row r="23" spans="1:20" ht="39">
      <c r="A23" s="51"/>
      <c r="B23" s="53"/>
      <c r="C23" s="53"/>
      <c r="D23" s="53" t="s">
        <v>162</v>
      </c>
      <c r="E23" s="53" t="s">
        <v>135</v>
      </c>
      <c r="F23" s="54" t="s">
        <v>136</v>
      </c>
      <c r="G23" s="52" t="s">
        <v>137</v>
      </c>
      <c r="H23" s="54" t="s">
        <v>138</v>
      </c>
      <c r="I23" s="54" t="s">
        <v>163</v>
      </c>
      <c r="J23" s="54" t="s">
        <v>143</v>
      </c>
      <c r="K23" s="51">
        <f>0.011/1000</f>
        <v>1.1E-5</v>
      </c>
      <c r="L23" s="51"/>
      <c r="M23" s="51"/>
      <c r="N23" s="51"/>
      <c r="O23" s="51"/>
      <c r="P23" s="51"/>
      <c r="Q23" s="51"/>
      <c r="R23" s="51"/>
      <c r="S23" s="54"/>
      <c r="T23" s="34"/>
    </row>
    <row r="24" spans="1:20">
      <c r="A24" s="51"/>
      <c r="B24" s="59"/>
      <c r="C24" s="59"/>
      <c r="D24" s="59" t="s">
        <v>164</v>
      </c>
      <c r="E24" s="59" t="s">
        <v>165</v>
      </c>
      <c r="F24" s="56" t="s">
        <v>166</v>
      </c>
      <c r="G24" s="59" t="s">
        <v>167</v>
      </c>
      <c r="H24" s="51" t="s">
        <v>168</v>
      </c>
      <c r="I24" s="51" t="s">
        <v>169</v>
      </c>
      <c r="J24" s="51" t="s">
        <v>170</v>
      </c>
      <c r="K24" s="51">
        <f t="shared" ref="K24:K26" si="0">0.011/1000</f>
        <v>1.1E-5</v>
      </c>
      <c r="L24" s="51"/>
      <c r="M24" s="51"/>
      <c r="N24" s="51"/>
      <c r="O24" s="51"/>
      <c r="P24" s="51"/>
      <c r="Q24" s="51"/>
      <c r="R24" s="51"/>
      <c r="S24" s="54"/>
      <c r="T24" s="34"/>
    </row>
    <row r="25" spans="1:20">
      <c r="A25" s="51"/>
      <c r="B25" s="59"/>
      <c r="C25" s="59"/>
      <c r="D25" s="59" t="s">
        <v>171</v>
      </c>
      <c r="E25" s="59" t="s">
        <v>165</v>
      </c>
      <c r="F25" s="56" t="s">
        <v>166</v>
      </c>
      <c r="G25" s="59" t="s">
        <v>167</v>
      </c>
      <c r="H25" s="51" t="s">
        <v>168</v>
      </c>
      <c r="I25" s="51" t="s">
        <v>169</v>
      </c>
      <c r="J25" s="51" t="s">
        <v>170</v>
      </c>
      <c r="K25" s="51">
        <f t="shared" si="0"/>
        <v>1.1E-5</v>
      </c>
      <c r="L25" s="51"/>
      <c r="M25" s="51"/>
      <c r="N25" s="51"/>
      <c r="O25" s="51"/>
      <c r="P25" s="51"/>
      <c r="Q25" s="51"/>
      <c r="R25" s="51"/>
      <c r="S25" s="54"/>
      <c r="T25" s="34"/>
    </row>
    <row r="26" spans="1:20" ht="26">
      <c r="A26" s="51"/>
      <c r="B26" s="59"/>
      <c r="C26" s="59"/>
      <c r="D26" s="59" t="s">
        <v>172</v>
      </c>
      <c r="E26" s="59" t="s">
        <v>173</v>
      </c>
      <c r="F26" s="54" t="s">
        <v>136</v>
      </c>
      <c r="G26" s="59" t="s">
        <v>174</v>
      </c>
      <c r="H26" s="54" t="s">
        <v>175</v>
      </c>
      <c r="I26" s="54" t="s">
        <v>176</v>
      </c>
      <c r="J26" s="54" t="s">
        <v>177</v>
      </c>
      <c r="K26" s="51">
        <f t="shared" si="0"/>
        <v>1.1E-5</v>
      </c>
      <c r="L26" s="51"/>
      <c r="M26" s="51"/>
      <c r="N26" s="51"/>
      <c r="O26" s="51"/>
      <c r="P26" s="51"/>
      <c r="Q26" s="51"/>
      <c r="R26" s="51"/>
      <c r="S26" s="54"/>
      <c r="T26" s="34"/>
    </row>
    <row r="27" spans="1:20" ht="39">
      <c r="A27" s="51">
        <v>3</v>
      </c>
      <c r="B27" s="53" t="s">
        <v>109</v>
      </c>
      <c r="C27" s="53" t="s">
        <v>109</v>
      </c>
      <c r="D27" s="53" t="s">
        <v>109</v>
      </c>
      <c r="E27" s="52" t="s">
        <v>110</v>
      </c>
      <c r="F27" s="52" t="s">
        <v>111</v>
      </c>
      <c r="G27" s="52" t="s">
        <v>112</v>
      </c>
      <c r="H27" s="54" t="s">
        <v>113</v>
      </c>
      <c r="I27" s="54" t="s">
        <v>114</v>
      </c>
      <c r="J27" s="55" t="s">
        <v>115</v>
      </c>
      <c r="K27" s="63">
        <v>1</v>
      </c>
      <c r="L27" s="63">
        <v>0.999</v>
      </c>
      <c r="M27" s="63">
        <v>1E-3</v>
      </c>
      <c r="N27" s="53" t="s">
        <v>24</v>
      </c>
      <c r="O27" s="51" t="s">
        <v>101</v>
      </c>
      <c r="P27" s="51" t="s">
        <v>156</v>
      </c>
      <c r="Q27" s="51" t="s">
        <v>178</v>
      </c>
      <c r="R27" s="51" t="s">
        <v>179</v>
      </c>
      <c r="S27" s="51" t="s">
        <v>180</v>
      </c>
      <c r="T27" s="34">
        <v>1200</v>
      </c>
    </row>
    <row r="28" spans="1:20" ht="39">
      <c r="A28" s="51">
        <v>4</v>
      </c>
      <c r="B28" s="53" t="s">
        <v>121</v>
      </c>
      <c r="C28" s="53" t="s">
        <v>121</v>
      </c>
      <c r="D28" s="53" t="s">
        <v>121</v>
      </c>
      <c r="E28" s="52" t="s">
        <v>110</v>
      </c>
      <c r="F28" s="52" t="s">
        <v>111</v>
      </c>
      <c r="G28" s="52" t="s">
        <v>112</v>
      </c>
      <c r="H28" s="54" t="s">
        <v>113</v>
      </c>
      <c r="I28" s="54" t="s">
        <v>122</v>
      </c>
      <c r="J28" s="55" t="s">
        <v>115</v>
      </c>
      <c r="K28" s="63">
        <v>1</v>
      </c>
      <c r="L28" s="63">
        <v>0.999</v>
      </c>
      <c r="M28" s="63">
        <v>1E-3</v>
      </c>
      <c r="N28" s="53" t="s">
        <v>24</v>
      </c>
      <c r="O28" s="51" t="s">
        <v>101</v>
      </c>
      <c r="P28" s="51" t="s">
        <v>156</v>
      </c>
      <c r="Q28" s="51" t="s">
        <v>178</v>
      </c>
      <c r="R28" s="54" t="s">
        <v>179</v>
      </c>
      <c r="S28" s="54" t="s">
        <v>180</v>
      </c>
      <c r="T28" s="34">
        <v>650</v>
      </c>
    </row>
    <row r="29" spans="1:20" ht="26">
      <c r="A29" s="51">
        <v>5</v>
      </c>
      <c r="B29" s="53" t="s">
        <v>123</v>
      </c>
      <c r="C29" s="53" t="s">
        <v>123</v>
      </c>
      <c r="D29" s="53" t="s">
        <v>123</v>
      </c>
      <c r="E29" s="53" t="s">
        <v>124</v>
      </c>
      <c r="F29" s="56" t="s">
        <v>125</v>
      </c>
      <c r="G29" s="56" t="s">
        <v>126</v>
      </c>
      <c r="H29" s="57">
        <v>5561001671</v>
      </c>
      <c r="I29" s="51" t="s">
        <v>24</v>
      </c>
      <c r="J29" s="58">
        <v>45424</v>
      </c>
      <c r="K29" s="63">
        <v>1</v>
      </c>
      <c r="L29" s="63">
        <v>1</v>
      </c>
      <c r="M29" s="63">
        <v>0</v>
      </c>
      <c r="N29" s="53" t="s">
        <v>24</v>
      </c>
      <c r="O29" s="51" t="s">
        <v>101</v>
      </c>
      <c r="P29" s="51" t="s">
        <v>156</v>
      </c>
      <c r="Q29" s="51" t="s">
        <v>181</v>
      </c>
      <c r="R29" s="54" t="s">
        <v>179</v>
      </c>
      <c r="S29" s="54" t="s">
        <v>180</v>
      </c>
      <c r="T29" s="34">
        <v>500</v>
      </c>
    </row>
    <row r="30" spans="1:20" ht="26">
      <c r="A30" s="51">
        <v>6</v>
      </c>
      <c r="B30" s="53" t="s">
        <v>127</v>
      </c>
      <c r="C30" s="53" t="s">
        <v>127</v>
      </c>
      <c r="D30" s="53" t="s">
        <v>127</v>
      </c>
      <c r="E30" s="53" t="s">
        <v>110</v>
      </c>
      <c r="F30" s="53" t="s">
        <v>128</v>
      </c>
      <c r="G30" s="53" t="s">
        <v>129</v>
      </c>
      <c r="H30" s="51" t="s">
        <v>130</v>
      </c>
      <c r="I30" s="51">
        <v>18</v>
      </c>
      <c r="J30" s="58">
        <v>45603</v>
      </c>
      <c r="K30" s="63">
        <v>1</v>
      </c>
      <c r="L30" s="63">
        <v>1</v>
      </c>
      <c r="M30" s="63">
        <v>0</v>
      </c>
      <c r="N30" s="53" t="s">
        <v>24</v>
      </c>
      <c r="O30" s="51" t="s">
        <v>101</v>
      </c>
      <c r="P30" s="51" t="s">
        <v>156</v>
      </c>
      <c r="Q30" s="51" t="s">
        <v>181</v>
      </c>
      <c r="R30" s="54" t="s">
        <v>179</v>
      </c>
      <c r="S30" s="54" t="s">
        <v>180</v>
      </c>
      <c r="T30" s="34">
        <v>500</v>
      </c>
    </row>
    <row r="31" spans="1:20" ht="26">
      <c r="A31" s="51">
        <v>7</v>
      </c>
      <c r="B31" s="53" t="s">
        <v>131</v>
      </c>
      <c r="C31" s="53" t="s">
        <v>131</v>
      </c>
      <c r="D31" s="53" t="s">
        <v>131</v>
      </c>
      <c r="E31" s="53" t="s">
        <v>110</v>
      </c>
      <c r="F31" s="53" t="s">
        <v>128</v>
      </c>
      <c r="G31" s="53" t="s">
        <v>129</v>
      </c>
      <c r="H31" s="51" t="s">
        <v>130</v>
      </c>
      <c r="I31" s="51">
        <v>5</v>
      </c>
      <c r="J31" s="58">
        <v>45603</v>
      </c>
      <c r="K31" s="63">
        <v>1</v>
      </c>
      <c r="L31" s="63">
        <v>1</v>
      </c>
      <c r="M31" s="63">
        <v>0</v>
      </c>
      <c r="N31" s="53" t="s">
        <v>24</v>
      </c>
      <c r="O31" s="51" t="s">
        <v>101</v>
      </c>
      <c r="P31" s="51" t="s">
        <v>156</v>
      </c>
      <c r="Q31" s="51" t="s">
        <v>181</v>
      </c>
      <c r="R31" s="54" t="s">
        <v>179</v>
      </c>
      <c r="S31" s="54" t="s">
        <v>180</v>
      </c>
      <c r="T31" s="51">
        <v>150</v>
      </c>
    </row>
    <row r="32" spans="1:20" ht="26">
      <c r="A32" s="51">
        <v>8</v>
      </c>
      <c r="B32" s="53" t="s">
        <v>132</v>
      </c>
      <c r="C32" s="53" t="s">
        <v>132</v>
      </c>
      <c r="D32" s="53" t="s">
        <v>132</v>
      </c>
      <c r="E32" s="53" t="s">
        <v>133</v>
      </c>
      <c r="F32" s="56" t="s">
        <v>125</v>
      </c>
      <c r="G32" s="53" t="s">
        <v>126</v>
      </c>
      <c r="H32" s="51">
        <v>5561004494</v>
      </c>
      <c r="I32" s="51" t="s">
        <v>24</v>
      </c>
      <c r="J32" s="58">
        <v>45386</v>
      </c>
      <c r="K32" s="63">
        <v>1</v>
      </c>
      <c r="L32" s="63">
        <v>1</v>
      </c>
      <c r="M32" s="63">
        <v>0</v>
      </c>
      <c r="N32" s="53" t="s">
        <v>24</v>
      </c>
      <c r="O32" s="51" t="s">
        <v>101</v>
      </c>
      <c r="P32" s="51" t="s">
        <v>156</v>
      </c>
      <c r="Q32" s="51" t="s">
        <v>181</v>
      </c>
      <c r="R32" s="54" t="s">
        <v>179</v>
      </c>
      <c r="S32" s="54" t="s">
        <v>180</v>
      </c>
      <c r="T32" s="51">
        <v>120</v>
      </c>
    </row>
    <row r="33" spans="1:20" ht="39">
      <c r="A33" s="51">
        <v>9</v>
      </c>
      <c r="B33" s="53" t="s">
        <v>182</v>
      </c>
      <c r="C33" s="53" t="s">
        <v>182</v>
      </c>
      <c r="D33" s="53" t="s">
        <v>134</v>
      </c>
      <c r="E33" s="53" t="s">
        <v>135</v>
      </c>
      <c r="F33" s="54" t="s">
        <v>136</v>
      </c>
      <c r="G33" s="52" t="s">
        <v>137</v>
      </c>
      <c r="H33" s="54" t="s">
        <v>138</v>
      </c>
      <c r="I33" s="54" t="s">
        <v>139</v>
      </c>
      <c r="J33" s="54" t="s">
        <v>140</v>
      </c>
      <c r="K33" s="63">
        <v>1</v>
      </c>
      <c r="L33" s="63">
        <v>1</v>
      </c>
      <c r="M33" s="63">
        <v>0</v>
      </c>
      <c r="N33" s="53" t="s">
        <v>24</v>
      </c>
      <c r="O33" s="51" t="s">
        <v>101</v>
      </c>
      <c r="P33" s="51" t="s">
        <v>156</v>
      </c>
      <c r="Q33" s="51" t="s">
        <v>181</v>
      </c>
      <c r="R33" s="54" t="s">
        <v>179</v>
      </c>
      <c r="S33" s="54" t="s">
        <v>180</v>
      </c>
      <c r="T33" s="51">
        <v>7</v>
      </c>
    </row>
    <row r="34" spans="1:20" ht="39">
      <c r="A34" s="51">
        <v>10</v>
      </c>
      <c r="B34" s="53" t="s">
        <v>141</v>
      </c>
      <c r="C34" s="53" t="s">
        <v>141</v>
      </c>
      <c r="D34" s="53" t="s">
        <v>141</v>
      </c>
      <c r="E34" s="53" t="s">
        <v>135</v>
      </c>
      <c r="F34" s="54" t="s">
        <v>136</v>
      </c>
      <c r="G34" s="52" t="s">
        <v>137</v>
      </c>
      <c r="H34" s="54" t="s">
        <v>138</v>
      </c>
      <c r="I34" s="54" t="s">
        <v>142</v>
      </c>
      <c r="J34" s="54" t="s">
        <v>143</v>
      </c>
      <c r="K34" s="63">
        <v>1</v>
      </c>
      <c r="L34" s="63">
        <v>1</v>
      </c>
      <c r="M34" s="63">
        <v>0</v>
      </c>
      <c r="N34" s="53" t="s">
        <v>24</v>
      </c>
      <c r="O34" s="51" t="s">
        <v>101</v>
      </c>
      <c r="P34" s="51" t="s">
        <v>156</v>
      </c>
      <c r="Q34" s="51" t="s">
        <v>181</v>
      </c>
      <c r="R34" s="54" t="s">
        <v>179</v>
      </c>
      <c r="S34" s="54" t="s">
        <v>180</v>
      </c>
      <c r="T34" s="51">
        <v>7</v>
      </c>
    </row>
    <row r="35" spans="1:20" ht="39">
      <c r="A35" s="51">
        <v>11</v>
      </c>
      <c r="B35" s="59" t="s">
        <v>144</v>
      </c>
      <c r="C35" s="59" t="s">
        <v>144</v>
      </c>
      <c r="D35" s="59" t="s">
        <v>144</v>
      </c>
      <c r="E35" s="59" t="s">
        <v>135</v>
      </c>
      <c r="F35" s="54" t="s">
        <v>136</v>
      </c>
      <c r="G35" s="52" t="s">
        <v>137</v>
      </c>
      <c r="H35" s="54" t="s">
        <v>138</v>
      </c>
      <c r="I35" s="54" t="s">
        <v>145</v>
      </c>
      <c r="J35" s="54" t="s">
        <v>143</v>
      </c>
      <c r="K35" s="63">
        <v>1</v>
      </c>
      <c r="L35" s="63">
        <v>1</v>
      </c>
      <c r="M35" s="63">
        <v>0</v>
      </c>
      <c r="N35" s="53" t="s">
        <v>24</v>
      </c>
      <c r="O35" s="51" t="s">
        <v>101</v>
      </c>
      <c r="P35" s="51" t="s">
        <v>156</v>
      </c>
      <c r="Q35" s="51" t="s">
        <v>183</v>
      </c>
      <c r="R35" s="54" t="s">
        <v>179</v>
      </c>
      <c r="S35" s="54" t="s">
        <v>180</v>
      </c>
      <c r="T35" s="51">
        <v>35</v>
      </c>
    </row>
    <row r="36" spans="1:20" ht="39">
      <c r="A36" s="51">
        <v>12</v>
      </c>
      <c r="B36" s="59" t="s">
        <v>146</v>
      </c>
      <c r="C36" s="59" t="s">
        <v>146</v>
      </c>
      <c r="D36" s="59" t="s">
        <v>146</v>
      </c>
      <c r="E36" s="59" t="s">
        <v>110</v>
      </c>
      <c r="F36" s="52" t="s">
        <v>111</v>
      </c>
      <c r="G36" s="60" t="s">
        <v>147</v>
      </c>
      <c r="H36" s="54" t="s">
        <v>113</v>
      </c>
      <c r="I36" s="54" t="s">
        <v>148</v>
      </c>
      <c r="J36" s="55" t="s">
        <v>115</v>
      </c>
      <c r="K36" s="63">
        <v>1</v>
      </c>
      <c r="L36" s="63">
        <v>1</v>
      </c>
      <c r="M36" s="63">
        <v>0</v>
      </c>
      <c r="N36" s="53" t="s">
        <v>24</v>
      </c>
      <c r="O36" s="51" t="s">
        <v>101</v>
      </c>
      <c r="P36" s="51" t="s">
        <v>156</v>
      </c>
      <c r="Q36" s="51" t="s">
        <v>181</v>
      </c>
      <c r="R36" s="54" t="s">
        <v>179</v>
      </c>
      <c r="S36" s="54" t="s">
        <v>180</v>
      </c>
      <c r="T36" s="51">
        <v>175</v>
      </c>
    </row>
    <row r="37" spans="1:20" ht="39">
      <c r="A37" s="51">
        <v>13</v>
      </c>
      <c r="B37" s="61" t="s">
        <v>184</v>
      </c>
      <c r="C37" s="61" t="s">
        <v>184</v>
      </c>
      <c r="D37" s="61" t="s">
        <v>150</v>
      </c>
      <c r="E37" s="61" t="s">
        <v>151</v>
      </c>
      <c r="F37" s="54" t="s">
        <v>136</v>
      </c>
      <c r="G37" s="62" t="s">
        <v>152</v>
      </c>
      <c r="H37" s="54" t="s">
        <v>153</v>
      </c>
      <c r="I37" s="54" t="s">
        <v>154</v>
      </c>
      <c r="J37" s="54" t="s">
        <v>155</v>
      </c>
      <c r="K37" s="63">
        <v>1</v>
      </c>
      <c r="L37" s="63">
        <v>0.999</v>
      </c>
      <c r="M37" s="63">
        <v>1E-3</v>
      </c>
      <c r="N37" s="53" t="s">
        <v>24</v>
      </c>
      <c r="O37" s="51" t="s">
        <v>101</v>
      </c>
      <c r="P37" s="51" t="s">
        <v>156</v>
      </c>
      <c r="Q37" s="51" t="s">
        <v>178</v>
      </c>
      <c r="R37" s="54" t="s">
        <v>179</v>
      </c>
      <c r="S37" s="54" t="s">
        <v>180</v>
      </c>
      <c r="T37" s="51">
        <v>750</v>
      </c>
    </row>
    <row r="38" spans="1:20" ht="26">
      <c r="A38" s="51">
        <v>14</v>
      </c>
      <c r="B38" s="53" t="s">
        <v>158</v>
      </c>
      <c r="C38" s="53" t="s">
        <v>158</v>
      </c>
      <c r="D38" s="53" t="s">
        <v>158</v>
      </c>
      <c r="E38" s="53" t="s">
        <v>110</v>
      </c>
      <c r="F38" s="52" t="s">
        <v>111</v>
      </c>
      <c r="G38" s="53" t="s">
        <v>129</v>
      </c>
      <c r="H38" s="54" t="s">
        <v>159</v>
      </c>
      <c r="I38" s="54" t="s">
        <v>160</v>
      </c>
      <c r="J38" s="55" t="s">
        <v>161</v>
      </c>
      <c r="K38" s="63">
        <v>1</v>
      </c>
      <c r="L38" s="63">
        <v>1</v>
      </c>
      <c r="M38" s="63">
        <v>0</v>
      </c>
      <c r="N38" s="53" t="s">
        <v>24</v>
      </c>
      <c r="O38" s="51" t="s">
        <v>101</v>
      </c>
      <c r="P38" s="51" t="s">
        <v>156</v>
      </c>
      <c r="Q38" s="51" t="s">
        <v>181</v>
      </c>
      <c r="R38" s="54" t="s">
        <v>179</v>
      </c>
      <c r="S38" s="54" t="s">
        <v>180</v>
      </c>
      <c r="T38" s="51">
        <v>15</v>
      </c>
    </row>
    <row r="39" spans="1:20" ht="39">
      <c r="A39" s="51">
        <v>15</v>
      </c>
      <c r="B39" s="53" t="s">
        <v>162</v>
      </c>
      <c r="C39" s="53" t="s">
        <v>162</v>
      </c>
      <c r="D39" s="53" t="s">
        <v>162</v>
      </c>
      <c r="E39" s="53" t="s">
        <v>135</v>
      </c>
      <c r="F39" s="54" t="s">
        <v>136</v>
      </c>
      <c r="G39" s="52" t="s">
        <v>137</v>
      </c>
      <c r="H39" s="54" t="s">
        <v>138</v>
      </c>
      <c r="I39" s="54" t="s">
        <v>163</v>
      </c>
      <c r="J39" s="54" t="s">
        <v>143</v>
      </c>
      <c r="K39" s="63">
        <v>1</v>
      </c>
      <c r="L39" s="63">
        <v>1</v>
      </c>
      <c r="M39" s="63">
        <v>0</v>
      </c>
      <c r="N39" s="53" t="s">
        <v>24</v>
      </c>
      <c r="O39" s="51" t="s">
        <v>101</v>
      </c>
      <c r="P39" s="51" t="s">
        <v>156</v>
      </c>
      <c r="Q39" s="51" t="s">
        <v>181</v>
      </c>
      <c r="R39" s="54" t="s">
        <v>179</v>
      </c>
      <c r="S39" s="54" t="s">
        <v>180</v>
      </c>
      <c r="T39" s="51">
        <v>2.5</v>
      </c>
    </row>
    <row r="40" spans="1:20" ht="26">
      <c r="A40" s="51">
        <v>16</v>
      </c>
      <c r="B40" s="59" t="s">
        <v>164</v>
      </c>
      <c r="C40" s="59" t="s">
        <v>164</v>
      </c>
      <c r="D40" s="59" t="s">
        <v>164</v>
      </c>
      <c r="E40" s="59" t="s">
        <v>165</v>
      </c>
      <c r="F40" s="56" t="s">
        <v>166</v>
      </c>
      <c r="G40" s="59" t="s">
        <v>167</v>
      </c>
      <c r="H40" s="51" t="s">
        <v>168</v>
      </c>
      <c r="I40" s="51" t="s">
        <v>169</v>
      </c>
      <c r="J40" s="51" t="s">
        <v>170</v>
      </c>
      <c r="K40" s="63">
        <v>1</v>
      </c>
      <c r="L40" s="63">
        <v>1</v>
      </c>
      <c r="M40" s="63">
        <v>0</v>
      </c>
      <c r="N40" s="53" t="s">
        <v>24</v>
      </c>
      <c r="O40" s="51" t="s">
        <v>101</v>
      </c>
      <c r="P40" s="51" t="s">
        <v>156</v>
      </c>
      <c r="Q40" s="51" t="s">
        <v>181</v>
      </c>
      <c r="R40" s="54" t="s">
        <v>179</v>
      </c>
      <c r="S40" s="54" t="s">
        <v>180</v>
      </c>
      <c r="T40" s="51">
        <v>0.5</v>
      </c>
    </row>
    <row r="41" spans="1:20" ht="26">
      <c r="A41" s="51">
        <v>17</v>
      </c>
      <c r="B41" s="59" t="s">
        <v>171</v>
      </c>
      <c r="C41" s="59" t="s">
        <v>171</v>
      </c>
      <c r="D41" s="59" t="s">
        <v>171</v>
      </c>
      <c r="E41" s="59" t="s">
        <v>165</v>
      </c>
      <c r="F41" s="56" t="s">
        <v>166</v>
      </c>
      <c r="G41" s="59" t="s">
        <v>167</v>
      </c>
      <c r="H41" s="51" t="s">
        <v>168</v>
      </c>
      <c r="I41" s="51" t="s">
        <v>169</v>
      </c>
      <c r="J41" s="51" t="s">
        <v>170</v>
      </c>
      <c r="K41" s="63">
        <v>1</v>
      </c>
      <c r="L41" s="63">
        <v>1</v>
      </c>
      <c r="M41" s="63">
        <v>0</v>
      </c>
      <c r="N41" s="53" t="s">
        <v>24</v>
      </c>
      <c r="O41" s="51" t="s">
        <v>101</v>
      </c>
      <c r="P41" s="51" t="s">
        <v>156</v>
      </c>
      <c r="Q41" s="51" t="s">
        <v>181</v>
      </c>
      <c r="R41" s="54" t="s">
        <v>179</v>
      </c>
      <c r="S41" s="54" t="s">
        <v>180</v>
      </c>
      <c r="T41" s="51">
        <v>0.5</v>
      </c>
    </row>
    <row r="42" spans="1:20" ht="39">
      <c r="A42" s="51">
        <v>18</v>
      </c>
      <c r="B42" s="59" t="s">
        <v>172</v>
      </c>
      <c r="C42" s="59" t="s">
        <v>172</v>
      </c>
      <c r="D42" s="59" t="s">
        <v>172</v>
      </c>
      <c r="E42" s="59" t="s">
        <v>185</v>
      </c>
      <c r="F42" s="54" t="s">
        <v>136</v>
      </c>
      <c r="G42" s="62" t="s">
        <v>186</v>
      </c>
      <c r="H42" s="54" t="s">
        <v>187</v>
      </c>
      <c r="I42" s="54" t="s">
        <v>188</v>
      </c>
      <c r="J42" s="54" t="s">
        <v>189</v>
      </c>
      <c r="K42" s="63">
        <v>1</v>
      </c>
      <c r="L42" s="63">
        <v>1</v>
      </c>
      <c r="M42" s="63">
        <v>0</v>
      </c>
      <c r="N42" s="53" t="s">
        <v>24</v>
      </c>
      <c r="O42" s="51" t="s">
        <v>101</v>
      </c>
      <c r="P42" s="51" t="s">
        <v>156</v>
      </c>
      <c r="Q42" s="51" t="s">
        <v>181</v>
      </c>
      <c r="R42" s="54" t="s">
        <v>179</v>
      </c>
      <c r="S42" s="54" t="s">
        <v>180</v>
      </c>
      <c r="T42" s="51">
        <v>0.5</v>
      </c>
    </row>
    <row r="43" spans="1:20">
      <c r="A43" s="51"/>
      <c r="B43" s="51"/>
      <c r="C43" s="51"/>
      <c r="D43" s="51"/>
      <c r="E43" s="51"/>
      <c r="F43" s="51"/>
      <c r="G43" s="51"/>
      <c r="H43" s="51"/>
      <c r="I43" s="51"/>
      <c r="J43" s="51"/>
      <c r="K43" s="51"/>
      <c r="L43" s="51"/>
      <c r="M43" s="51"/>
      <c r="N43" s="51"/>
      <c r="O43" s="51"/>
      <c r="P43" s="51"/>
      <c r="Q43" s="51"/>
      <c r="R43" s="51"/>
      <c r="S43" s="54"/>
      <c r="T43" s="51"/>
    </row>
    <row r="44" spans="1:20">
      <c r="A44" s="51"/>
      <c r="B44" s="51"/>
      <c r="C44" s="51"/>
      <c r="D44" s="51"/>
      <c r="E44" s="51"/>
      <c r="F44" s="51"/>
      <c r="G44" s="51"/>
      <c r="H44" s="51"/>
      <c r="I44" s="51"/>
      <c r="J44" s="51"/>
      <c r="K44" s="51"/>
      <c r="L44" s="51"/>
      <c r="M44" s="51"/>
      <c r="N44" s="51"/>
      <c r="O44" s="51"/>
      <c r="P44" s="51"/>
      <c r="Q44" s="51"/>
      <c r="R44" s="51"/>
      <c r="S44" s="54"/>
      <c r="T44" s="51"/>
    </row>
    <row r="45" spans="1:20">
      <c r="A45" s="51"/>
      <c r="B45" s="51"/>
      <c r="C45" s="51"/>
      <c r="D45" s="51"/>
      <c r="E45" s="51"/>
      <c r="F45" s="51"/>
      <c r="G45" s="51"/>
      <c r="H45" s="51"/>
      <c r="I45" s="51"/>
      <c r="J45" s="51"/>
      <c r="K45" s="51"/>
      <c r="L45" s="51"/>
      <c r="M45" s="51"/>
      <c r="N45" s="51"/>
      <c r="O45" s="51"/>
      <c r="P45" s="51"/>
      <c r="Q45" s="51"/>
      <c r="R45" s="51"/>
      <c r="S45" s="54"/>
      <c r="T45" s="51"/>
    </row>
    <row r="46" spans="1:20">
      <c r="A46" s="51"/>
      <c r="B46" s="51"/>
      <c r="C46" s="51"/>
      <c r="D46" s="51"/>
      <c r="E46" s="51"/>
      <c r="F46" s="51"/>
      <c r="G46" s="51"/>
      <c r="H46" s="51"/>
      <c r="I46" s="51"/>
      <c r="J46" s="51"/>
      <c r="K46" s="51"/>
      <c r="L46" s="51"/>
      <c r="M46" s="51"/>
      <c r="N46" s="51"/>
      <c r="O46" s="51"/>
      <c r="P46" s="51"/>
      <c r="Q46" s="51"/>
      <c r="R46" s="51"/>
      <c r="S46" s="54"/>
      <c r="T46" s="51"/>
    </row>
    <row r="47" spans="1:20">
      <c r="A47" s="51"/>
      <c r="B47" s="51"/>
      <c r="C47" s="51"/>
      <c r="D47" s="51"/>
      <c r="E47" s="51"/>
      <c r="F47" s="51"/>
      <c r="G47" s="51"/>
      <c r="H47" s="51"/>
      <c r="I47" s="51"/>
      <c r="J47" s="51"/>
      <c r="K47" s="51"/>
      <c r="L47" s="51"/>
      <c r="M47" s="51"/>
      <c r="N47" s="51"/>
      <c r="O47" s="51"/>
      <c r="P47" s="51"/>
      <c r="Q47" s="51"/>
      <c r="R47" s="51"/>
      <c r="S47" s="54"/>
      <c r="T47" s="51"/>
    </row>
    <row r="48" spans="1:20">
      <c r="A48" s="51"/>
      <c r="B48" s="51"/>
      <c r="C48" s="51"/>
      <c r="D48" s="51"/>
      <c r="E48" s="51"/>
      <c r="F48" s="51"/>
      <c r="G48" s="51"/>
      <c r="H48" s="51"/>
      <c r="I48" s="51"/>
      <c r="J48" s="51"/>
      <c r="K48" s="51"/>
      <c r="L48" s="51"/>
      <c r="M48" s="51"/>
      <c r="N48" s="51"/>
      <c r="O48" s="51"/>
      <c r="P48" s="51"/>
      <c r="Q48" s="51"/>
      <c r="R48" s="51"/>
      <c r="S48" s="54"/>
      <c r="T48" s="51"/>
    </row>
    <row r="49" spans="1:20">
      <c r="A49" s="51"/>
      <c r="B49" s="51"/>
      <c r="C49" s="51"/>
      <c r="D49" s="51"/>
      <c r="E49" s="51"/>
      <c r="F49" s="51"/>
      <c r="G49" s="51"/>
      <c r="H49" s="51"/>
      <c r="I49" s="51"/>
      <c r="J49" s="51"/>
      <c r="K49" s="51"/>
      <c r="L49" s="51"/>
      <c r="M49" s="51"/>
      <c r="N49" s="51"/>
      <c r="O49" s="51"/>
      <c r="P49" s="51"/>
      <c r="Q49" s="51"/>
      <c r="R49" s="51"/>
      <c r="S49" s="54"/>
      <c r="T49" s="51"/>
    </row>
    <row r="50" spans="1:20">
      <c r="A50" s="51"/>
      <c r="B50" s="51"/>
      <c r="C50" s="51"/>
      <c r="D50" s="51"/>
      <c r="E50" s="51"/>
      <c r="F50" s="51"/>
      <c r="G50" s="51"/>
      <c r="H50" s="51"/>
      <c r="I50" s="51"/>
      <c r="J50" s="51"/>
      <c r="K50" s="51"/>
      <c r="L50" s="51"/>
      <c r="M50" s="51"/>
      <c r="N50" s="51"/>
      <c r="O50" s="51"/>
      <c r="P50" s="51"/>
      <c r="Q50" s="51"/>
      <c r="R50" s="51"/>
      <c r="S50" s="54"/>
      <c r="T50" s="51"/>
    </row>
    <row r="51" spans="1:20">
      <c r="A51" s="51"/>
      <c r="B51" s="51"/>
      <c r="C51" s="51"/>
      <c r="D51" s="51"/>
      <c r="E51" s="51"/>
      <c r="F51" s="51"/>
      <c r="G51" s="51"/>
      <c r="H51" s="51"/>
      <c r="I51" s="51"/>
      <c r="J51" s="51"/>
      <c r="K51" s="51"/>
      <c r="L51" s="51"/>
      <c r="M51" s="51"/>
      <c r="N51" s="51"/>
      <c r="O51" s="51"/>
      <c r="P51" s="51"/>
      <c r="Q51" s="51"/>
      <c r="R51" s="51"/>
      <c r="S51" s="54"/>
      <c r="T51" s="51"/>
    </row>
    <row r="52" spans="1:20">
      <c r="A52" s="51"/>
      <c r="B52" s="51"/>
      <c r="C52" s="51"/>
      <c r="D52" s="51"/>
      <c r="E52" s="51"/>
      <c r="F52" s="51"/>
      <c r="G52" s="51"/>
      <c r="H52" s="51"/>
      <c r="I52" s="51"/>
      <c r="J52" s="51"/>
      <c r="K52" s="51"/>
      <c r="L52" s="51"/>
      <c r="M52" s="51"/>
      <c r="N52" s="51"/>
      <c r="O52" s="51"/>
      <c r="P52" s="51"/>
      <c r="Q52" s="51"/>
      <c r="R52" s="51"/>
      <c r="S52" s="54"/>
      <c r="T52" s="51"/>
    </row>
    <row r="53" spans="1:20">
      <c r="A53" s="51"/>
      <c r="B53" s="51"/>
      <c r="C53" s="51"/>
      <c r="D53" s="51"/>
      <c r="E53" s="51"/>
      <c r="F53" s="51"/>
      <c r="G53" s="51"/>
      <c r="H53" s="51"/>
      <c r="I53" s="51"/>
      <c r="J53" s="51"/>
      <c r="K53" s="51"/>
      <c r="L53" s="51"/>
      <c r="M53" s="51"/>
      <c r="N53" s="51"/>
      <c r="O53" s="51"/>
      <c r="P53" s="51"/>
      <c r="Q53" s="51"/>
      <c r="R53" s="51"/>
      <c r="S53" s="54"/>
      <c r="T53" s="51"/>
    </row>
    <row r="54" spans="1:20">
      <c r="A54" s="51"/>
      <c r="B54" s="51"/>
      <c r="C54" s="51"/>
      <c r="D54" s="51"/>
      <c r="E54" s="51"/>
      <c r="F54" s="51"/>
      <c r="G54" s="51"/>
      <c r="H54" s="51"/>
      <c r="I54" s="51"/>
      <c r="J54" s="51"/>
      <c r="K54" s="51"/>
      <c r="L54" s="51"/>
      <c r="M54" s="51"/>
      <c r="N54" s="51"/>
      <c r="O54" s="51"/>
      <c r="P54" s="51"/>
      <c r="Q54" s="51"/>
      <c r="R54" s="51"/>
      <c r="S54" s="54"/>
      <c r="T54" s="51"/>
    </row>
    <row r="55" spans="1:20">
      <c r="A55" s="51"/>
      <c r="B55" s="51"/>
      <c r="C55" s="51"/>
      <c r="D55" s="51"/>
      <c r="E55" s="51"/>
      <c r="F55" s="51"/>
      <c r="G55" s="51"/>
      <c r="H55" s="51"/>
      <c r="I55" s="51"/>
      <c r="J55" s="51"/>
      <c r="K55" s="51"/>
      <c r="L55" s="51"/>
      <c r="M55" s="51"/>
      <c r="N55" s="51"/>
      <c r="O55" s="51"/>
      <c r="P55" s="51"/>
      <c r="Q55" s="51"/>
      <c r="R55" s="51"/>
      <c r="S55" s="54"/>
      <c r="T55" s="51"/>
    </row>
    <row r="56" spans="1:20">
      <c r="A56" s="51"/>
      <c r="B56" s="51"/>
      <c r="C56" s="51"/>
      <c r="D56" s="51"/>
      <c r="E56" s="51"/>
      <c r="F56" s="51"/>
      <c r="G56" s="51"/>
      <c r="H56" s="51"/>
      <c r="I56" s="51"/>
      <c r="J56" s="51"/>
      <c r="K56" s="51"/>
      <c r="L56" s="51"/>
      <c r="M56" s="51"/>
      <c r="N56" s="51"/>
      <c r="O56" s="51"/>
      <c r="P56" s="51"/>
      <c r="Q56" s="51"/>
      <c r="R56" s="51"/>
      <c r="S56" s="54"/>
      <c r="T56" s="51"/>
    </row>
    <row r="57" spans="1:20">
      <c r="A57" s="51"/>
      <c r="B57" s="51"/>
      <c r="C57" s="51"/>
      <c r="D57" s="51"/>
      <c r="E57" s="51"/>
      <c r="F57" s="51"/>
      <c r="G57" s="51"/>
      <c r="H57" s="51"/>
      <c r="I57" s="51"/>
      <c r="J57" s="51"/>
      <c r="K57" s="51"/>
      <c r="L57" s="51"/>
      <c r="M57" s="51"/>
      <c r="N57" s="51"/>
      <c r="O57" s="51"/>
      <c r="P57" s="51"/>
      <c r="Q57" s="51"/>
      <c r="R57" s="51"/>
      <c r="S57" s="54"/>
      <c r="T57" s="51"/>
    </row>
    <row r="58" spans="1:20">
      <c r="A58" s="51"/>
      <c r="B58" s="51"/>
      <c r="C58" s="51"/>
      <c r="D58" s="51"/>
      <c r="E58" s="51"/>
      <c r="F58" s="51"/>
      <c r="G58" s="51"/>
      <c r="H58" s="51"/>
      <c r="I58" s="51"/>
      <c r="J58" s="51"/>
      <c r="K58" s="51"/>
      <c r="L58" s="51"/>
      <c r="M58" s="51"/>
      <c r="N58" s="51"/>
      <c r="O58" s="51"/>
      <c r="P58" s="51"/>
      <c r="Q58" s="51"/>
      <c r="R58" s="51"/>
      <c r="S58" s="54"/>
      <c r="T58" s="51"/>
    </row>
    <row r="59" spans="1:20">
      <c r="A59" s="51"/>
      <c r="B59" s="51"/>
      <c r="C59" s="51"/>
      <c r="D59" s="51"/>
      <c r="E59" s="51"/>
      <c r="F59" s="51"/>
      <c r="G59" s="51"/>
      <c r="H59" s="51"/>
      <c r="I59" s="51"/>
      <c r="J59" s="51"/>
      <c r="K59" s="51"/>
      <c r="L59" s="51"/>
      <c r="M59" s="51"/>
      <c r="N59" s="51"/>
      <c r="O59" s="51"/>
      <c r="P59" s="51"/>
      <c r="Q59" s="51"/>
      <c r="R59" s="51"/>
      <c r="S59" s="54"/>
      <c r="T59" s="51"/>
    </row>
    <row r="60" spans="1:20">
      <c r="A60" s="51"/>
      <c r="B60" s="51"/>
      <c r="C60" s="51"/>
      <c r="D60" s="51"/>
      <c r="E60" s="51"/>
      <c r="F60" s="51"/>
      <c r="G60" s="51"/>
      <c r="H60" s="51"/>
      <c r="I60" s="51"/>
      <c r="J60" s="51"/>
      <c r="K60" s="51"/>
      <c r="L60" s="51"/>
      <c r="M60" s="51"/>
      <c r="N60" s="51"/>
      <c r="O60" s="51"/>
      <c r="P60" s="51"/>
      <c r="Q60" s="51"/>
      <c r="R60" s="51"/>
      <c r="S60" s="54"/>
      <c r="T60" s="51"/>
    </row>
    <row r="61" spans="1:20">
      <c r="A61" s="51"/>
      <c r="B61" s="51"/>
      <c r="C61" s="51"/>
      <c r="D61" s="51"/>
      <c r="E61" s="51"/>
      <c r="F61" s="51"/>
      <c r="G61" s="51"/>
      <c r="H61" s="51"/>
      <c r="I61" s="51"/>
      <c r="J61" s="51"/>
      <c r="K61" s="51"/>
      <c r="L61" s="51"/>
      <c r="M61" s="51"/>
      <c r="N61" s="51"/>
      <c r="O61" s="51"/>
      <c r="P61" s="51"/>
      <c r="Q61" s="51"/>
      <c r="R61" s="51"/>
      <c r="S61" s="54"/>
      <c r="T61" s="51"/>
    </row>
    <row r="62" spans="1:20">
      <c r="A62" s="51"/>
      <c r="B62" s="51"/>
      <c r="C62" s="51"/>
      <c r="D62" s="51"/>
      <c r="E62" s="51"/>
      <c r="F62" s="51"/>
      <c r="G62" s="51"/>
      <c r="H62" s="51"/>
      <c r="I62" s="51"/>
      <c r="J62" s="51"/>
      <c r="K62" s="51"/>
      <c r="L62" s="51"/>
      <c r="M62" s="51"/>
      <c r="N62" s="51"/>
      <c r="O62" s="51"/>
      <c r="P62" s="51"/>
      <c r="Q62" s="51"/>
      <c r="R62" s="51"/>
      <c r="S62" s="54"/>
      <c r="T62" s="51"/>
    </row>
    <row r="63" spans="1:20">
      <c r="A63" s="51"/>
      <c r="B63" s="51"/>
      <c r="C63" s="51"/>
      <c r="D63" s="51"/>
      <c r="E63" s="51"/>
      <c r="F63" s="51"/>
      <c r="G63" s="51"/>
      <c r="H63" s="51"/>
      <c r="I63" s="51"/>
      <c r="J63" s="51"/>
      <c r="K63" s="51"/>
      <c r="L63" s="51"/>
      <c r="M63" s="51"/>
      <c r="N63" s="51"/>
      <c r="O63" s="51"/>
      <c r="P63" s="51"/>
      <c r="Q63" s="51"/>
      <c r="R63" s="51"/>
      <c r="S63" s="54"/>
      <c r="T63" s="51"/>
    </row>
    <row r="64" spans="1:20">
      <c r="A64" s="51"/>
      <c r="B64" s="51"/>
      <c r="C64" s="51"/>
      <c r="D64" s="51"/>
      <c r="E64" s="51"/>
      <c r="F64" s="51"/>
      <c r="G64" s="51"/>
      <c r="H64" s="51"/>
      <c r="I64" s="51"/>
      <c r="J64" s="51"/>
      <c r="K64" s="51"/>
      <c r="L64" s="51"/>
      <c r="M64" s="51"/>
      <c r="N64" s="51"/>
      <c r="O64" s="51"/>
      <c r="P64" s="51"/>
      <c r="Q64" s="51"/>
      <c r="R64" s="51"/>
      <c r="S64" s="54"/>
      <c r="T64" s="51"/>
    </row>
    <row r="65" spans="1:20">
      <c r="A65" s="51"/>
      <c r="B65" s="51"/>
      <c r="C65" s="51"/>
      <c r="D65" s="51"/>
      <c r="E65" s="51"/>
      <c r="F65" s="51"/>
      <c r="G65" s="51"/>
      <c r="H65" s="51"/>
      <c r="I65" s="51"/>
      <c r="J65" s="51"/>
      <c r="K65" s="51"/>
      <c r="L65" s="51"/>
      <c r="M65" s="51"/>
      <c r="N65" s="51"/>
      <c r="O65" s="51"/>
      <c r="P65" s="51"/>
      <c r="Q65" s="51"/>
      <c r="R65" s="51"/>
      <c r="S65" s="54"/>
      <c r="T65" s="51"/>
    </row>
    <row r="66" spans="1:20">
      <c r="A66" s="51"/>
      <c r="B66" s="51"/>
      <c r="C66" s="51"/>
      <c r="D66" s="51"/>
      <c r="E66" s="51"/>
      <c r="F66" s="51"/>
      <c r="G66" s="51"/>
      <c r="H66" s="51"/>
      <c r="I66" s="51"/>
      <c r="J66" s="51"/>
      <c r="K66" s="51"/>
      <c r="L66" s="51"/>
      <c r="M66" s="51"/>
      <c r="N66" s="51"/>
      <c r="O66" s="51"/>
      <c r="P66" s="51"/>
      <c r="Q66" s="51"/>
      <c r="R66" s="51"/>
      <c r="S66" s="54"/>
      <c r="T66" s="51"/>
    </row>
    <row r="67" spans="1:20">
      <c r="A67" s="51"/>
      <c r="B67" s="51"/>
      <c r="C67" s="51"/>
      <c r="D67" s="51"/>
      <c r="E67" s="51"/>
      <c r="F67" s="51"/>
      <c r="G67" s="51"/>
      <c r="H67" s="51"/>
      <c r="I67" s="51"/>
      <c r="J67" s="51"/>
      <c r="K67" s="51"/>
      <c r="L67" s="51"/>
      <c r="M67" s="51"/>
      <c r="N67" s="51"/>
      <c r="O67" s="51"/>
      <c r="P67" s="51"/>
      <c r="Q67" s="51"/>
      <c r="R67" s="51"/>
      <c r="S67" s="54"/>
      <c r="T67" s="51"/>
    </row>
    <row r="68" spans="1:20">
      <c r="A68" s="51"/>
      <c r="B68" s="51"/>
      <c r="C68" s="51"/>
      <c r="D68" s="51"/>
      <c r="E68" s="51"/>
      <c r="F68" s="51"/>
      <c r="G68" s="51"/>
      <c r="H68" s="51"/>
      <c r="I68" s="51"/>
      <c r="J68" s="51"/>
      <c r="K68" s="51"/>
      <c r="L68" s="51"/>
      <c r="M68" s="51"/>
      <c r="N68" s="51"/>
      <c r="O68" s="51"/>
      <c r="P68" s="51"/>
      <c r="Q68" s="51"/>
      <c r="R68" s="51"/>
      <c r="S68" s="54"/>
      <c r="T68" s="51"/>
    </row>
    <row r="69" spans="1:20">
      <c r="A69" s="51"/>
      <c r="B69" s="51"/>
      <c r="C69" s="51"/>
      <c r="D69" s="51"/>
      <c r="E69" s="51"/>
      <c r="F69" s="51"/>
      <c r="G69" s="51"/>
      <c r="H69" s="51"/>
      <c r="I69" s="51"/>
      <c r="J69" s="51"/>
      <c r="K69" s="51"/>
      <c r="L69" s="51"/>
      <c r="M69" s="51"/>
      <c r="N69" s="51"/>
      <c r="O69" s="51"/>
      <c r="P69" s="51"/>
      <c r="Q69" s="51"/>
      <c r="R69" s="51"/>
      <c r="S69" s="54"/>
      <c r="T69" s="51"/>
    </row>
    <row r="70" spans="1:20">
      <c r="A70" s="51"/>
      <c r="B70" s="51"/>
      <c r="C70" s="51"/>
      <c r="D70" s="51"/>
      <c r="E70" s="51"/>
      <c r="F70" s="51"/>
      <c r="G70" s="51"/>
      <c r="H70" s="51"/>
      <c r="I70" s="51"/>
      <c r="J70" s="51"/>
      <c r="K70" s="51"/>
      <c r="L70" s="51"/>
      <c r="M70" s="51"/>
      <c r="N70" s="51"/>
      <c r="O70" s="51"/>
      <c r="P70" s="51"/>
      <c r="Q70" s="51"/>
      <c r="R70" s="51"/>
      <c r="S70" s="54"/>
      <c r="T70" s="51"/>
    </row>
    <row r="71" spans="1:20">
      <c r="A71" s="51"/>
      <c r="B71" s="51"/>
      <c r="C71" s="51"/>
      <c r="D71" s="51"/>
      <c r="E71" s="51"/>
      <c r="F71" s="51"/>
      <c r="G71" s="51"/>
      <c r="H71" s="51"/>
      <c r="I71" s="51"/>
      <c r="J71" s="51"/>
      <c r="K71" s="51"/>
      <c r="L71" s="51"/>
      <c r="M71" s="51"/>
      <c r="N71" s="51"/>
      <c r="O71" s="51"/>
      <c r="P71" s="51"/>
      <c r="Q71" s="51"/>
      <c r="R71" s="51"/>
      <c r="S71" s="54"/>
      <c r="T71" s="51"/>
    </row>
    <row r="72" spans="1:20">
      <c r="A72" s="51"/>
      <c r="B72" s="51"/>
      <c r="C72" s="51"/>
      <c r="D72" s="51"/>
      <c r="E72" s="51"/>
      <c r="F72" s="51"/>
      <c r="G72" s="51"/>
      <c r="H72" s="51"/>
      <c r="I72" s="51"/>
      <c r="J72" s="51"/>
      <c r="K72" s="51"/>
      <c r="L72" s="51"/>
      <c r="M72" s="51"/>
      <c r="N72" s="51"/>
      <c r="O72" s="51"/>
      <c r="P72" s="51"/>
      <c r="Q72" s="51"/>
      <c r="R72" s="51"/>
      <c r="S72" s="54"/>
      <c r="T72" s="51"/>
    </row>
    <row r="73" spans="1:20">
      <c r="A73" s="51"/>
      <c r="B73" s="51"/>
      <c r="C73" s="51"/>
      <c r="D73" s="51"/>
      <c r="E73" s="51"/>
      <c r="F73" s="51"/>
      <c r="G73" s="51"/>
      <c r="H73" s="51"/>
      <c r="I73" s="51"/>
      <c r="J73" s="51"/>
      <c r="K73" s="51"/>
      <c r="L73" s="51"/>
      <c r="M73" s="51"/>
      <c r="N73" s="51"/>
      <c r="O73" s="51"/>
      <c r="P73" s="51"/>
      <c r="Q73" s="51"/>
      <c r="R73" s="51"/>
      <c r="S73" s="54"/>
      <c r="T73" s="51"/>
    </row>
    <row r="74" spans="1:20">
      <c r="A74" s="51"/>
      <c r="B74" s="51"/>
      <c r="C74" s="51"/>
      <c r="D74" s="51"/>
      <c r="E74" s="51"/>
      <c r="F74" s="51"/>
      <c r="G74" s="51"/>
      <c r="H74" s="51"/>
      <c r="I74" s="51"/>
      <c r="J74" s="51"/>
      <c r="K74" s="51"/>
      <c r="L74" s="51"/>
      <c r="M74" s="51"/>
      <c r="N74" s="51"/>
      <c r="O74" s="51"/>
      <c r="P74" s="51"/>
      <c r="Q74" s="51"/>
      <c r="R74" s="51"/>
      <c r="S74" s="54"/>
      <c r="T74" s="51"/>
    </row>
    <row r="75" spans="1:20">
      <c r="A75" s="51"/>
      <c r="B75" s="51"/>
      <c r="C75" s="51"/>
      <c r="D75" s="51"/>
      <c r="E75" s="51"/>
      <c r="F75" s="51"/>
      <c r="G75" s="51"/>
      <c r="H75" s="51"/>
      <c r="I75" s="51"/>
      <c r="J75" s="51"/>
      <c r="K75" s="51"/>
      <c r="L75" s="51"/>
      <c r="M75" s="51"/>
      <c r="N75" s="51"/>
      <c r="O75" s="51"/>
      <c r="P75" s="51"/>
      <c r="Q75" s="51"/>
      <c r="R75" s="51"/>
      <c r="S75" s="54"/>
      <c r="T75" s="51"/>
    </row>
    <row r="76" spans="1:20">
      <c r="A76" s="51"/>
      <c r="B76" s="51"/>
      <c r="C76" s="51"/>
      <c r="D76" s="51"/>
      <c r="E76" s="51"/>
      <c r="F76" s="51"/>
      <c r="G76" s="51"/>
      <c r="H76" s="51"/>
      <c r="I76" s="51"/>
      <c r="J76" s="51"/>
      <c r="K76" s="51"/>
      <c r="L76" s="51"/>
      <c r="M76" s="51"/>
      <c r="N76" s="51"/>
      <c r="O76" s="51"/>
      <c r="P76" s="51"/>
      <c r="Q76" s="51"/>
      <c r="R76" s="51"/>
      <c r="S76" s="54"/>
      <c r="T76" s="51"/>
    </row>
    <row r="77" spans="1:20">
      <c r="A77" s="51"/>
      <c r="B77" s="51"/>
      <c r="C77" s="51"/>
      <c r="D77" s="51"/>
      <c r="E77" s="51"/>
      <c r="F77" s="51"/>
      <c r="G77" s="51"/>
      <c r="H77" s="51"/>
      <c r="I77" s="51"/>
      <c r="J77" s="51"/>
      <c r="K77" s="51"/>
      <c r="L77" s="51"/>
      <c r="M77" s="51"/>
      <c r="N77" s="51"/>
      <c r="O77" s="51"/>
      <c r="P77" s="51"/>
      <c r="Q77" s="51"/>
      <c r="R77" s="51"/>
      <c r="S77" s="54"/>
      <c r="T77" s="51"/>
    </row>
    <row r="78" spans="1:20">
      <c r="A78" s="51"/>
      <c r="B78" s="51"/>
      <c r="C78" s="51"/>
      <c r="D78" s="51"/>
      <c r="E78" s="51"/>
      <c r="F78" s="51"/>
      <c r="G78" s="51"/>
      <c r="H78" s="51"/>
      <c r="I78" s="51"/>
      <c r="J78" s="51"/>
      <c r="K78" s="51"/>
      <c r="L78" s="51"/>
      <c r="M78" s="51"/>
      <c r="N78" s="51"/>
      <c r="O78" s="51"/>
      <c r="P78" s="51"/>
      <c r="Q78" s="51"/>
      <c r="R78" s="51"/>
      <c r="S78" s="54"/>
      <c r="T78" s="51"/>
    </row>
    <row r="79" spans="1:20">
      <c r="A79" s="51"/>
      <c r="B79" s="51"/>
      <c r="C79" s="51"/>
      <c r="D79" s="51"/>
      <c r="E79" s="51"/>
      <c r="F79" s="51"/>
      <c r="G79" s="51"/>
      <c r="H79" s="51"/>
      <c r="I79" s="51"/>
      <c r="J79" s="51"/>
      <c r="K79" s="51"/>
      <c r="L79" s="51"/>
      <c r="M79" s="51"/>
      <c r="N79" s="51"/>
      <c r="O79" s="51"/>
      <c r="P79" s="51"/>
      <c r="Q79" s="51"/>
      <c r="R79" s="51"/>
      <c r="S79" s="54"/>
      <c r="T79" s="51"/>
    </row>
    <row r="80" spans="1:20">
      <c r="A80" s="51"/>
      <c r="B80" s="51"/>
      <c r="C80" s="51"/>
      <c r="D80" s="51"/>
      <c r="E80" s="51"/>
      <c r="F80" s="51"/>
      <c r="G80" s="51"/>
      <c r="H80" s="51"/>
      <c r="I80" s="51"/>
      <c r="J80" s="51"/>
      <c r="K80" s="51"/>
      <c r="L80" s="51"/>
      <c r="M80" s="51"/>
      <c r="N80" s="51"/>
      <c r="O80" s="51"/>
      <c r="P80" s="51"/>
      <c r="Q80" s="51"/>
      <c r="R80" s="51"/>
      <c r="S80" s="54"/>
      <c r="T80" s="51"/>
    </row>
    <row r="81" spans="1:20">
      <c r="A81" s="51"/>
      <c r="B81" s="51"/>
      <c r="C81" s="51"/>
      <c r="D81" s="51"/>
      <c r="E81" s="51"/>
      <c r="F81" s="51"/>
      <c r="G81" s="51"/>
      <c r="H81" s="51"/>
      <c r="I81" s="51"/>
      <c r="J81" s="51"/>
      <c r="K81" s="51"/>
      <c r="L81" s="51"/>
      <c r="M81" s="51"/>
      <c r="N81" s="51"/>
      <c r="O81" s="51"/>
      <c r="P81" s="51"/>
      <c r="Q81" s="51"/>
      <c r="R81" s="51"/>
      <c r="S81" s="54"/>
      <c r="T81" s="51"/>
    </row>
    <row r="82" spans="1:20">
      <c r="A82" s="51"/>
      <c r="B82" s="51"/>
      <c r="C82" s="51"/>
      <c r="D82" s="51"/>
      <c r="E82" s="51"/>
      <c r="F82" s="51"/>
      <c r="G82" s="51"/>
      <c r="H82" s="51"/>
      <c r="I82" s="51"/>
      <c r="J82" s="51"/>
      <c r="K82" s="51"/>
      <c r="L82" s="51"/>
      <c r="M82" s="51"/>
      <c r="N82" s="51"/>
      <c r="O82" s="51"/>
      <c r="P82" s="51"/>
      <c r="Q82" s="51"/>
      <c r="R82" s="51"/>
      <c r="S82" s="54"/>
      <c r="T82" s="51"/>
    </row>
    <row r="83" spans="1:20">
      <c r="A83" s="51"/>
      <c r="B83" s="51"/>
      <c r="C83" s="51"/>
      <c r="D83" s="51"/>
      <c r="E83" s="51"/>
      <c r="F83" s="51"/>
      <c r="G83" s="51"/>
      <c r="H83" s="51"/>
      <c r="I83" s="51"/>
      <c r="J83" s="51"/>
      <c r="K83" s="51"/>
      <c r="L83" s="51"/>
      <c r="M83" s="51"/>
      <c r="N83" s="51"/>
      <c r="O83" s="51"/>
      <c r="P83" s="51"/>
      <c r="Q83" s="51"/>
      <c r="R83" s="51"/>
      <c r="S83" s="54"/>
      <c r="T83" s="51"/>
    </row>
    <row r="84" spans="1:20">
      <c r="A84" s="51"/>
      <c r="B84" s="51"/>
      <c r="C84" s="51"/>
      <c r="D84" s="51"/>
      <c r="E84" s="51"/>
      <c r="F84" s="51"/>
      <c r="G84" s="51"/>
      <c r="H84" s="51"/>
      <c r="I84" s="51"/>
      <c r="J84" s="51"/>
      <c r="K84" s="51"/>
      <c r="L84" s="51"/>
      <c r="M84" s="51"/>
      <c r="N84" s="51"/>
      <c r="O84" s="51"/>
      <c r="P84" s="51"/>
      <c r="Q84" s="51"/>
      <c r="R84" s="51"/>
      <c r="S84" s="54"/>
      <c r="T84" s="51"/>
    </row>
    <row r="85" spans="1:20">
      <c r="A85" s="51"/>
      <c r="B85" s="51"/>
      <c r="C85" s="51"/>
      <c r="D85" s="51"/>
      <c r="E85" s="51"/>
      <c r="F85" s="51"/>
      <c r="G85" s="51"/>
      <c r="H85" s="51"/>
      <c r="I85" s="51"/>
      <c r="J85" s="51"/>
      <c r="K85" s="51"/>
      <c r="L85" s="51"/>
      <c r="M85" s="51"/>
      <c r="N85" s="51"/>
      <c r="O85" s="51"/>
      <c r="P85" s="51"/>
      <c r="Q85" s="51"/>
      <c r="R85" s="51"/>
      <c r="S85" s="54"/>
      <c r="T85" s="51"/>
    </row>
  </sheetData>
  <mergeCells count="29">
    <mergeCell ref="A7:B7"/>
    <mergeCell ref="C7:T7"/>
    <mergeCell ref="A1:D6"/>
    <mergeCell ref="E1:K3"/>
    <mergeCell ref="L1:L2"/>
    <mergeCell ref="M1:M2"/>
    <mergeCell ref="E4:K6"/>
    <mergeCell ref="A8:B8"/>
    <mergeCell ref="C8:T8"/>
    <mergeCell ref="A9:A10"/>
    <mergeCell ref="B9:B10"/>
    <mergeCell ref="C9:C10"/>
    <mergeCell ref="D9:D10"/>
    <mergeCell ref="E9:E10"/>
    <mergeCell ref="F9:F10"/>
    <mergeCell ref="G9:G10"/>
    <mergeCell ref="H9:H10"/>
    <mergeCell ref="T9:T10"/>
    <mergeCell ref="I9:I10"/>
    <mergeCell ref="J9:J10"/>
    <mergeCell ref="K9:K10"/>
    <mergeCell ref="L9:L10"/>
    <mergeCell ref="M9:M10"/>
    <mergeCell ref="N9:N10"/>
    <mergeCell ref="O9:O10"/>
    <mergeCell ref="P9:P10"/>
    <mergeCell ref="Q9:Q10"/>
    <mergeCell ref="R9:R10"/>
    <mergeCell ref="S9:S1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480A2-D758-402C-967A-C3AE6A60C4C6}">
  <dimension ref="A1:R50"/>
  <sheetViews>
    <sheetView topLeftCell="C41" workbookViewId="0">
      <selection sqref="A1:XFD1048576"/>
    </sheetView>
  </sheetViews>
  <sheetFormatPr defaultColWidth="9.296875" defaultRowHeight="13"/>
  <cols>
    <col min="1" max="1" width="10.19921875" style="46" customWidth="1"/>
    <col min="2" max="2" width="57.296875" style="46" customWidth="1"/>
    <col min="3" max="3" width="24.296875" style="46" bestFit="1" customWidth="1"/>
    <col min="4" max="4" width="9.796875" style="46" bestFit="1" customWidth="1"/>
    <col min="5" max="5" width="16.19921875" style="46" bestFit="1" customWidth="1"/>
    <col min="6" max="6" width="9.796875" style="46" bestFit="1" customWidth="1"/>
    <col min="7" max="7" width="16.19921875" style="46" bestFit="1" customWidth="1"/>
    <col min="8" max="8" width="9.796875" style="46" bestFit="1" customWidth="1"/>
    <col min="9" max="9" width="14.5" style="46" customWidth="1"/>
    <col min="10" max="10" width="15.296875" style="46" customWidth="1"/>
    <col min="11" max="11" width="17.296875" style="46" customWidth="1"/>
    <col min="12" max="13" width="9.296875" style="46"/>
    <col min="14" max="14" width="20.19921875" style="46" customWidth="1"/>
    <col min="15" max="15" width="10" style="46" customWidth="1"/>
    <col min="16" max="16" width="13.796875" style="46" customWidth="1"/>
    <col min="17" max="17" width="14" style="46" customWidth="1"/>
    <col min="18" max="16384" width="9.296875" style="46"/>
  </cols>
  <sheetData>
    <row r="1" spans="1:18" ht="14.5" customHeight="1">
      <c r="A1" s="188"/>
      <c r="B1" s="188"/>
      <c r="C1" s="235" t="s">
        <v>190</v>
      </c>
      <c r="D1" s="236"/>
      <c r="E1" s="236"/>
      <c r="F1" s="236"/>
      <c r="G1" s="236"/>
      <c r="H1" s="236"/>
      <c r="I1" s="236"/>
      <c r="J1" s="236"/>
      <c r="K1" s="237"/>
      <c r="L1" s="64" t="s">
        <v>191</v>
      </c>
      <c r="M1" s="4"/>
      <c r="N1" s="65" t="s">
        <v>192</v>
      </c>
    </row>
    <row r="2" spans="1:18" ht="14.5" customHeight="1">
      <c r="A2" s="188"/>
      <c r="B2" s="188"/>
      <c r="C2" s="238"/>
      <c r="D2" s="239"/>
      <c r="E2" s="239"/>
      <c r="F2" s="239"/>
      <c r="G2" s="239"/>
      <c r="H2" s="239"/>
      <c r="I2" s="239"/>
      <c r="J2" s="239"/>
      <c r="K2" s="240"/>
      <c r="L2" s="64" t="s">
        <v>193</v>
      </c>
      <c r="M2" s="4"/>
      <c r="N2" s="65">
        <v>1</v>
      </c>
    </row>
    <row r="3" spans="1:18" ht="15" customHeight="1">
      <c r="A3" s="188"/>
      <c r="B3" s="188"/>
      <c r="C3" s="238"/>
      <c r="D3" s="239"/>
      <c r="E3" s="239"/>
      <c r="F3" s="239"/>
      <c r="G3" s="239"/>
      <c r="H3" s="239"/>
      <c r="I3" s="239"/>
      <c r="J3" s="239"/>
      <c r="K3" s="240"/>
      <c r="L3" s="64" t="s">
        <v>194</v>
      </c>
      <c r="M3" s="4"/>
      <c r="N3" s="65" t="s">
        <v>195</v>
      </c>
    </row>
    <row r="4" spans="1:18" ht="14.5" customHeight="1">
      <c r="A4" s="188"/>
      <c r="B4" s="188"/>
      <c r="C4" s="238"/>
      <c r="D4" s="239"/>
      <c r="E4" s="239"/>
      <c r="F4" s="239"/>
      <c r="G4" s="239"/>
      <c r="H4" s="239"/>
      <c r="I4" s="239"/>
      <c r="J4" s="239"/>
      <c r="K4" s="240"/>
      <c r="L4" s="64" t="s">
        <v>196</v>
      </c>
      <c r="M4" s="4"/>
      <c r="N4" s="65">
        <v>3</v>
      </c>
    </row>
    <row r="5" spans="1:18" ht="14.5" customHeight="1">
      <c r="A5" s="188"/>
      <c r="B5" s="188"/>
      <c r="C5" s="238"/>
      <c r="D5" s="239"/>
      <c r="E5" s="239"/>
      <c r="F5" s="239"/>
      <c r="G5" s="239"/>
      <c r="H5" s="239"/>
      <c r="I5" s="239"/>
      <c r="J5" s="239"/>
      <c r="K5" s="240"/>
      <c r="L5" s="244" t="s">
        <v>5</v>
      </c>
      <c r="M5" s="244"/>
      <c r="N5" s="245" t="s">
        <v>197</v>
      </c>
    </row>
    <row r="6" spans="1:18" ht="21.65" customHeight="1">
      <c r="A6" s="188"/>
      <c r="B6" s="188"/>
      <c r="C6" s="241"/>
      <c r="D6" s="242"/>
      <c r="E6" s="242"/>
      <c r="F6" s="242"/>
      <c r="G6" s="242"/>
      <c r="H6" s="242"/>
      <c r="I6" s="242"/>
      <c r="J6" s="242"/>
      <c r="K6" s="243"/>
      <c r="L6" s="244"/>
      <c r="M6" s="244"/>
      <c r="N6" s="246"/>
    </row>
    <row r="7" spans="1:18" ht="17.5" customHeight="1">
      <c r="A7" s="247" t="s">
        <v>198</v>
      </c>
      <c r="B7" s="248"/>
      <c r="C7" s="248"/>
      <c r="D7" s="248"/>
      <c r="E7" s="248"/>
      <c r="F7" s="248"/>
      <c r="G7" s="248"/>
      <c r="H7" s="248"/>
      <c r="I7" s="248"/>
      <c r="J7" s="248"/>
      <c r="K7" s="248"/>
      <c r="L7" s="248"/>
      <c r="M7" s="248"/>
      <c r="N7" s="248"/>
      <c r="O7" s="248"/>
      <c r="P7" s="248"/>
      <c r="Q7" s="248"/>
      <c r="R7" s="249"/>
    </row>
    <row r="8" spans="1:18" ht="14.5" customHeight="1">
      <c r="A8" s="250"/>
      <c r="B8" s="251"/>
      <c r="C8" s="251"/>
      <c r="D8" s="251"/>
      <c r="E8" s="251"/>
      <c r="F8" s="251"/>
      <c r="G8" s="251"/>
      <c r="H8" s="251"/>
      <c r="I8" s="251"/>
      <c r="J8" s="251"/>
      <c r="K8" s="251"/>
      <c r="L8" s="251"/>
      <c r="M8" s="251"/>
      <c r="N8" s="251"/>
      <c r="O8" s="251"/>
      <c r="P8" s="251"/>
      <c r="Q8" s="251"/>
      <c r="R8" s="252"/>
    </row>
    <row r="9" spans="1:18" ht="14.5" customHeight="1">
      <c r="A9" s="253" t="s">
        <v>199</v>
      </c>
      <c r="B9" s="253"/>
      <c r="C9" s="233" t="s">
        <v>200</v>
      </c>
      <c r="D9" s="233"/>
      <c r="E9" s="233"/>
      <c r="F9" s="233"/>
      <c r="G9" s="233"/>
      <c r="H9" s="254"/>
      <c r="I9" s="255"/>
      <c r="J9" s="255"/>
      <c r="K9" s="255"/>
      <c r="L9" s="255"/>
      <c r="M9" s="255"/>
      <c r="N9" s="255"/>
      <c r="O9" s="255"/>
      <c r="P9" s="255"/>
      <c r="Q9" s="255"/>
      <c r="R9" s="256"/>
    </row>
    <row r="10" spans="1:18" ht="15.5">
      <c r="A10" s="232" t="s">
        <v>201</v>
      </c>
      <c r="B10" s="232"/>
      <c r="C10" s="233" t="s">
        <v>202</v>
      </c>
      <c r="D10" s="233"/>
      <c r="E10" s="233"/>
      <c r="F10" s="233"/>
      <c r="G10" s="233"/>
      <c r="H10" s="257"/>
      <c r="I10" s="258"/>
      <c r="J10" s="258"/>
      <c r="K10" s="258"/>
      <c r="L10" s="258"/>
      <c r="M10" s="258"/>
      <c r="N10" s="258"/>
      <c r="O10" s="258"/>
      <c r="P10" s="258"/>
      <c r="Q10" s="258"/>
      <c r="R10" s="259"/>
    </row>
    <row r="11" spans="1:18" ht="15.5">
      <c r="A11" s="232" t="s">
        <v>203</v>
      </c>
      <c r="B11" s="232"/>
      <c r="C11" s="233" t="s">
        <v>202</v>
      </c>
      <c r="D11" s="233"/>
      <c r="E11" s="233"/>
      <c r="F11" s="233"/>
      <c r="G11" s="233"/>
      <c r="H11" s="260"/>
      <c r="I11" s="261"/>
      <c r="J11" s="261"/>
      <c r="K11" s="261"/>
      <c r="L11" s="261"/>
      <c r="M11" s="261"/>
      <c r="N11" s="261"/>
      <c r="O11" s="261"/>
      <c r="P11" s="261"/>
      <c r="Q11" s="261"/>
      <c r="R11" s="262"/>
    </row>
    <row r="12" spans="1:18" ht="15.65" customHeight="1">
      <c r="A12" s="226" t="s">
        <v>204</v>
      </c>
      <c r="B12" s="226"/>
      <c r="C12" s="234" t="s">
        <v>205</v>
      </c>
      <c r="D12" s="226" t="s">
        <v>206</v>
      </c>
      <c r="E12" s="224" t="s">
        <v>207</v>
      </c>
      <c r="F12" s="226" t="s">
        <v>208</v>
      </c>
      <c r="G12" s="224" t="s">
        <v>209</v>
      </c>
      <c r="H12" s="226" t="s">
        <v>208</v>
      </c>
      <c r="I12" s="227" t="s">
        <v>210</v>
      </c>
      <c r="J12" s="227"/>
      <c r="K12" s="228" t="s">
        <v>211</v>
      </c>
      <c r="L12" s="227" t="s">
        <v>212</v>
      </c>
      <c r="M12" s="227"/>
      <c r="N12" s="230" t="s">
        <v>213</v>
      </c>
      <c r="O12" s="230" t="s">
        <v>214</v>
      </c>
      <c r="P12" s="224" t="s">
        <v>215</v>
      </c>
      <c r="Q12" s="224" t="s">
        <v>216</v>
      </c>
      <c r="R12" s="224"/>
    </row>
    <row r="13" spans="1:18" ht="15.5">
      <c r="A13" s="226"/>
      <c r="B13" s="226"/>
      <c r="C13" s="234"/>
      <c r="D13" s="226"/>
      <c r="E13" s="224"/>
      <c r="F13" s="226"/>
      <c r="G13" s="224"/>
      <c r="H13" s="226"/>
      <c r="I13" s="227"/>
      <c r="J13" s="227"/>
      <c r="K13" s="229"/>
      <c r="L13" s="66" t="s">
        <v>217</v>
      </c>
      <c r="M13" s="66" t="s">
        <v>218</v>
      </c>
      <c r="N13" s="231"/>
      <c r="O13" s="231"/>
      <c r="P13" s="224"/>
      <c r="Q13" s="224"/>
      <c r="R13" s="224"/>
    </row>
    <row r="14" spans="1:18" ht="36.65" customHeight="1">
      <c r="A14" s="225" t="s">
        <v>219</v>
      </c>
      <c r="B14" s="225"/>
      <c r="C14" s="67" t="s">
        <v>220</v>
      </c>
      <c r="D14" s="68">
        <v>11.56</v>
      </c>
      <c r="E14" s="69"/>
      <c r="F14" s="68"/>
      <c r="G14" s="69"/>
      <c r="H14" s="68"/>
      <c r="I14" s="222" t="s">
        <v>117</v>
      </c>
      <c r="J14" s="222"/>
      <c r="K14" s="71" t="s">
        <v>221</v>
      </c>
      <c r="L14" s="70" t="s">
        <v>222</v>
      </c>
      <c r="M14" s="70"/>
      <c r="N14" s="71" t="s">
        <v>223</v>
      </c>
      <c r="O14" s="72">
        <f>(D14+F14+H14)*100/$J$34</f>
        <v>37.691555265731978</v>
      </c>
      <c r="P14" s="73" t="s">
        <v>222</v>
      </c>
      <c r="Q14" s="216" t="s">
        <v>224</v>
      </c>
      <c r="R14" s="216"/>
    </row>
    <row r="15" spans="1:18" ht="33.5">
      <c r="A15" s="225"/>
      <c r="B15" s="225"/>
      <c r="C15" s="67" t="s">
        <v>225</v>
      </c>
      <c r="D15" s="68">
        <v>6.12</v>
      </c>
      <c r="E15" s="68"/>
      <c r="F15" s="68"/>
      <c r="G15" s="68"/>
      <c r="H15" s="68"/>
      <c r="I15" s="222" t="s">
        <v>117</v>
      </c>
      <c r="J15" s="222"/>
      <c r="K15" s="71" t="s">
        <v>221</v>
      </c>
      <c r="L15" s="70" t="s">
        <v>222</v>
      </c>
      <c r="M15" s="70"/>
      <c r="N15" s="71" t="s">
        <v>223</v>
      </c>
      <c r="O15" s="72">
        <f t="shared" ref="O15:O33" si="0">(D15+F15+H15)*100/$J$34</f>
        <v>19.954352787740458</v>
      </c>
      <c r="P15" s="73" t="s">
        <v>222</v>
      </c>
      <c r="Q15" s="216" t="s">
        <v>224</v>
      </c>
      <c r="R15" s="216"/>
    </row>
    <row r="16" spans="1:18" ht="33.5">
      <c r="A16" s="225"/>
      <c r="B16" s="225"/>
      <c r="C16" s="67" t="s">
        <v>226</v>
      </c>
      <c r="D16" s="68">
        <v>5.44</v>
      </c>
      <c r="E16" s="68"/>
      <c r="F16" s="68"/>
      <c r="G16" s="68"/>
      <c r="H16" s="68"/>
      <c r="I16" s="222" t="s">
        <v>117</v>
      </c>
      <c r="J16" s="222"/>
      <c r="K16" s="71" t="s">
        <v>221</v>
      </c>
      <c r="L16" s="70"/>
      <c r="M16" s="70" t="s">
        <v>222</v>
      </c>
      <c r="N16" s="71" t="s">
        <v>223</v>
      </c>
      <c r="O16" s="72">
        <f t="shared" si="0"/>
        <v>17.73720247799152</v>
      </c>
      <c r="P16" s="73" t="s">
        <v>222</v>
      </c>
      <c r="Q16" s="216" t="s">
        <v>224</v>
      </c>
      <c r="R16" s="216"/>
    </row>
    <row r="17" spans="1:18" ht="33.5">
      <c r="A17" s="225"/>
      <c r="B17" s="225"/>
      <c r="C17" s="67" t="s">
        <v>227</v>
      </c>
      <c r="D17" s="68">
        <v>4.62</v>
      </c>
      <c r="E17" s="68"/>
      <c r="F17" s="68"/>
      <c r="G17" s="68"/>
      <c r="H17" s="68"/>
      <c r="I17" s="222" t="s">
        <v>117</v>
      </c>
      <c r="J17" s="222"/>
      <c r="K17" s="71" t="s">
        <v>221</v>
      </c>
      <c r="L17" s="70" t="s">
        <v>222</v>
      </c>
      <c r="M17" s="74"/>
      <c r="N17" s="71" t="s">
        <v>222</v>
      </c>
      <c r="O17" s="72">
        <f t="shared" si="0"/>
        <v>15.06358004564721</v>
      </c>
      <c r="P17" s="73" t="s">
        <v>222</v>
      </c>
      <c r="Q17" s="216" t="s">
        <v>224</v>
      </c>
      <c r="R17" s="216"/>
    </row>
    <row r="18" spans="1:18" ht="33.5">
      <c r="A18" s="225"/>
      <c r="B18" s="225"/>
      <c r="C18" s="67" t="s">
        <v>228</v>
      </c>
      <c r="D18" s="68">
        <v>1.37</v>
      </c>
      <c r="E18" s="68"/>
      <c r="F18" s="68"/>
      <c r="G18" s="68"/>
      <c r="H18" s="68"/>
      <c r="I18" s="222" t="s">
        <v>117</v>
      </c>
      <c r="J18" s="222"/>
      <c r="K18" s="71" t="s">
        <v>221</v>
      </c>
      <c r="L18" s="70" t="s">
        <v>222</v>
      </c>
      <c r="M18" s="70"/>
      <c r="N18" s="71" t="s">
        <v>223</v>
      </c>
      <c r="O18" s="72">
        <f t="shared" si="0"/>
        <v>4.4669057711118345</v>
      </c>
      <c r="P18" s="73" t="s">
        <v>222</v>
      </c>
      <c r="Q18" s="216" t="s">
        <v>224</v>
      </c>
      <c r="R18" s="216"/>
    </row>
    <row r="19" spans="1:18" ht="33.5">
      <c r="A19" s="225"/>
      <c r="B19" s="225"/>
      <c r="C19" s="67" t="s">
        <v>229</v>
      </c>
      <c r="D19" s="68">
        <v>1.1200000000000001</v>
      </c>
      <c r="E19" s="68"/>
      <c r="F19" s="68"/>
      <c r="G19" s="68"/>
      <c r="H19" s="68"/>
      <c r="I19" s="222" t="s">
        <v>117</v>
      </c>
      <c r="J19" s="222"/>
      <c r="K19" s="71" t="s">
        <v>221</v>
      </c>
      <c r="L19" s="70"/>
      <c r="M19" s="70" t="s">
        <v>222</v>
      </c>
      <c r="N19" s="71" t="s">
        <v>223</v>
      </c>
      <c r="O19" s="72">
        <f t="shared" si="0"/>
        <v>3.6517769807629605</v>
      </c>
      <c r="P19" s="73" t="s">
        <v>222</v>
      </c>
      <c r="Q19" s="216" t="s">
        <v>224</v>
      </c>
      <c r="R19" s="216"/>
    </row>
    <row r="20" spans="1:18" ht="33.5">
      <c r="A20" s="225"/>
      <c r="B20" s="225"/>
      <c r="C20" s="67" t="s">
        <v>230</v>
      </c>
      <c r="D20" s="68">
        <v>0.21</v>
      </c>
      <c r="E20" s="68"/>
      <c r="F20" s="68"/>
      <c r="G20" s="68"/>
      <c r="H20" s="68"/>
      <c r="I20" s="222" t="s">
        <v>117</v>
      </c>
      <c r="J20" s="222"/>
      <c r="K20" s="71" t="s">
        <v>221</v>
      </c>
      <c r="L20" s="70" t="s">
        <v>222</v>
      </c>
      <c r="M20" s="70"/>
      <c r="N20" s="71" t="s">
        <v>223</v>
      </c>
      <c r="O20" s="72">
        <f t="shared" si="0"/>
        <v>0.68470818389305499</v>
      </c>
      <c r="P20" s="73" t="s">
        <v>222</v>
      </c>
      <c r="Q20" s="216" t="s">
        <v>224</v>
      </c>
      <c r="R20" s="216"/>
    </row>
    <row r="21" spans="1:18" ht="33.5">
      <c r="A21" s="225"/>
      <c r="B21" s="225"/>
      <c r="C21" s="67" t="s">
        <v>231</v>
      </c>
      <c r="D21" s="68">
        <v>0.17</v>
      </c>
      <c r="E21" s="68"/>
      <c r="F21" s="68"/>
      <c r="G21" s="68"/>
      <c r="H21" s="68"/>
      <c r="I21" s="222" t="s">
        <v>117</v>
      </c>
      <c r="J21" s="222"/>
      <c r="K21" s="71" t="s">
        <v>221</v>
      </c>
      <c r="L21" s="70" t="s">
        <v>222</v>
      </c>
      <c r="M21" s="70"/>
      <c r="N21" s="71" t="s">
        <v>222</v>
      </c>
      <c r="O21" s="72">
        <f>(D21+F21+H21)*100/$J$34</f>
        <v>0.554287577437235</v>
      </c>
      <c r="P21" s="73" t="s">
        <v>222</v>
      </c>
      <c r="Q21" s="216" t="s">
        <v>224</v>
      </c>
      <c r="R21" s="216"/>
    </row>
    <row r="22" spans="1:18" ht="33.5">
      <c r="A22" s="225"/>
      <c r="B22" s="225"/>
      <c r="C22" s="67" t="s">
        <v>232</v>
      </c>
      <c r="D22" s="68">
        <v>0.04</v>
      </c>
      <c r="E22" s="68"/>
      <c r="F22" s="68"/>
      <c r="G22" s="68"/>
      <c r="H22" s="68"/>
      <c r="I22" s="222" t="s">
        <v>117</v>
      </c>
      <c r="J22" s="222"/>
      <c r="K22" s="71" t="s">
        <v>221</v>
      </c>
      <c r="L22" s="70" t="s">
        <v>222</v>
      </c>
      <c r="M22" s="70"/>
      <c r="N22" s="71" t="s">
        <v>223</v>
      </c>
      <c r="O22" s="72">
        <f t="shared" si="0"/>
        <v>0.13042060645581999</v>
      </c>
      <c r="P22" s="73" t="s">
        <v>222</v>
      </c>
      <c r="Q22" s="216" t="s">
        <v>224</v>
      </c>
      <c r="R22" s="216"/>
    </row>
    <row r="23" spans="1:18" ht="34" thickBot="1">
      <c r="A23" s="225"/>
      <c r="B23" s="225"/>
      <c r="C23" s="75" t="s">
        <v>233</v>
      </c>
      <c r="D23" s="68">
        <v>0.02</v>
      </c>
      <c r="E23" s="68"/>
      <c r="F23" s="68"/>
      <c r="G23" s="68"/>
      <c r="H23" s="68"/>
      <c r="I23" s="222" t="s">
        <v>117</v>
      </c>
      <c r="J23" s="222"/>
      <c r="K23" s="71" t="s">
        <v>221</v>
      </c>
      <c r="L23" s="70" t="s">
        <v>222</v>
      </c>
      <c r="M23" s="70"/>
      <c r="N23" s="71" t="s">
        <v>223</v>
      </c>
      <c r="O23" s="72">
        <f t="shared" si="0"/>
        <v>6.5210303227909994E-2</v>
      </c>
      <c r="P23" s="73" t="s">
        <v>222</v>
      </c>
      <c r="Q23" s="216" t="s">
        <v>224</v>
      </c>
      <c r="R23" s="216"/>
    </row>
    <row r="24" spans="1:18" ht="17">
      <c r="A24" s="223" t="s">
        <v>234</v>
      </c>
      <c r="B24" s="223"/>
      <c r="C24" s="71"/>
      <c r="D24" s="71"/>
      <c r="E24" s="71"/>
      <c r="F24" s="71"/>
      <c r="G24" s="71"/>
      <c r="H24" s="71"/>
      <c r="I24" s="222"/>
      <c r="J24" s="222"/>
      <c r="K24" s="71"/>
      <c r="L24" s="70"/>
      <c r="M24" s="70"/>
      <c r="N24" s="71"/>
      <c r="O24" s="72">
        <f t="shared" si="0"/>
        <v>0</v>
      </c>
      <c r="P24" s="73"/>
      <c r="Q24" s="216"/>
      <c r="R24" s="216"/>
    </row>
    <row r="25" spans="1:18" ht="17">
      <c r="A25" s="223"/>
      <c r="B25" s="223"/>
      <c r="C25" s="71"/>
      <c r="D25" s="71"/>
      <c r="E25" s="71"/>
      <c r="F25" s="71"/>
      <c r="G25" s="71"/>
      <c r="H25" s="71"/>
      <c r="I25" s="222"/>
      <c r="J25" s="222"/>
      <c r="K25" s="71"/>
      <c r="L25" s="70"/>
      <c r="M25" s="70"/>
      <c r="N25" s="71"/>
      <c r="O25" s="72">
        <f t="shared" si="0"/>
        <v>0</v>
      </c>
      <c r="P25" s="73"/>
      <c r="Q25" s="216"/>
      <c r="R25" s="216"/>
    </row>
    <row r="26" spans="1:18" ht="17">
      <c r="A26" s="223"/>
      <c r="B26" s="223"/>
      <c r="C26" s="71"/>
      <c r="D26" s="71"/>
      <c r="E26" s="71"/>
      <c r="F26" s="71"/>
      <c r="G26" s="71"/>
      <c r="H26" s="71"/>
      <c r="I26" s="222"/>
      <c r="J26" s="222"/>
      <c r="K26" s="71"/>
      <c r="L26" s="70"/>
      <c r="M26" s="70"/>
      <c r="N26" s="71"/>
      <c r="O26" s="72">
        <f t="shared" si="0"/>
        <v>0</v>
      </c>
      <c r="P26" s="73"/>
      <c r="Q26" s="216"/>
      <c r="R26" s="216"/>
    </row>
    <row r="27" spans="1:18" ht="17">
      <c r="A27" s="223"/>
      <c r="B27" s="223"/>
      <c r="C27" s="71"/>
      <c r="D27" s="71"/>
      <c r="E27" s="71"/>
      <c r="F27" s="71"/>
      <c r="G27" s="71"/>
      <c r="H27" s="71"/>
      <c r="I27" s="222"/>
      <c r="J27" s="222"/>
      <c r="K27" s="71"/>
      <c r="L27" s="70"/>
      <c r="M27" s="70"/>
      <c r="N27" s="71"/>
      <c r="O27" s="72">
        <f t="shared" si="0"/>
        <v>0</v>
      </c>
      <c r="P27" s="73"/>
      <c r="Q27" s="216"/>
      <c r="R27" s="216"/>
    </row>
    <row r="28" spans="1:18" ht="17">
      <c r="A28" s="223"/>
      <c r="B28" s="223"/>
      <c r="C28" s="71"/>
      <c r="D28" s="71"/>
      <c r="E28" s="71"/>
      <c r="F28" s="71"/>
      <c r="G28" s="71"/>
      <c r="H28" s="71"/>
      <c r="I28" s="222"/>
      <c r="J28" s="222"/>
      <c r="K28" s="71"/>
      <c r="L28" s="70"/>
      <c r="M28" s="70"/>
      <c r="N28" s="71"/>
      <c r="O28" s="72">
        <f t="shared" si="0"/>
        <v>0</v>
      </c>
      <c r="P28" s="73"/>
      <c r="Q28" s="216"/>
      <c r="R28" s="216"/>
    </row>
    <row r="29" spans="1:18" ht="17">
      <c r="A29" s="223"/>
      <c r="B29" s="223"/>
      <c r="C29" s="71"/>
      <c r="D29" s="71"/>
      <c r="E29" s="71"/>
      <c r="F29" s="71"/>
      <c r="G29" s="71"/>
      <c r="H29" s="71"/>
      <c r="I29" s="222"/>
      <c r="J29" s="222"/>
      <c r="K29" s="71"/>
      <c r="L29" s="70"/>
      <c r="M29" s="70"/>
      <c r="N29" s="71"/>
      <c r="O29" s="72">
        <f t="shared" si="0"/>
        <v>0</v>
      </c>
      <c r="P29" s="73"/>
      <c r="Q29" s="216"/>
      <c r="R29" s="216"/>
    </row>
    <row r="30" spans="1:18" ht="17">
      <c r="A30" s="223"/>
      <c r="B30" s="223"/>
      <c r="C30" s="71"/>
      <c r="D30" s="71"/>
      <c r="E30" s="71"/>
      <c r="F30" s="71"/>
      <c r="G30" s="71"/>
      <c r="H30" s="71"/>
      <c r="I30" s="222"/>
      <c r="J30" s="222"/>
      <c r="K30" s="71"/>
      <c r="L30" s="70"/>
      <c r="M30" s="70"/>
      <c r="N30" s="71"/>
      <c r="O30" s="72">
        <f t="shared" si="0"/>
        <v>0</v>
      </c>
      <c r="P30" s="73"/>
      <c r="Q30" s="216"/>
      <c r="R30" s="216"/>
    </row>
    <row r="31" spans="1:18" ht="17">
      <c r="A31" s="223"/>
      <c r="B31" s="223"/>
      <c r="C31" s="71"/>
      <c r="D31" s="71"/>
      <c r="E31" s="71"/>
      <c r="F31" s="71"/>
      <c r="G31" s="71"/>
      <c r="H31" s="71"/>
      <c r="I31" s="222"/>
      <c r="J31" s="222"/>
      <c r="K31" s="71"/>
      <c r="L31" s="70"/>
      <c r="M31" s="70"/>
      <c r="N31" s="71"/>
      <c r="O31" s="72">
        <f t="shared" si="0"/>
        <v>0</v>
      </c>
      <c r="P31" s="73"/>
      <c r="Q31" s="216"/>
      <c r="R31" s="216"/>
    </row>
    <row r="32" spans="1:18" ht="17">
      <c r="A32" s="223"/>
      <c r="B32" s="223"/>
      <c r="C32" s="71"/>
      <c r="D32" s="71"/>
      <c r="E32" s="71"/>
      <c r="F32" s="71"/>
      <c r="G32" s="71"/>
      <c r="H32" s="71"/>
      <c r="I32" s="222"/>
      <c r="J32" s="222"/>
      <c r="K32" s="71"/>
      <c r="L32" s="70"/>
      <c r="M32" s="70"/>
      <c r="N32" s="71"/>
      <c r="O32" s="72">
        <f t="shared" si="0"/>
        <v>0</v>
      </c>
      <c r="P32" s="73"/>
      <c r="Q32" s="216"/>
      <c r="R32" s="216"/>
    </row>
    <row r="33" spans="1:18" ht="17">
      <c r="A33" s="223"/>
      <c r="B33" s="223"/>
      <c r="C33" s="71"/>
      <c r="D33" s="71"/>
      <c r="E33" s="71"/>
      <c r="F33" s="71"/>
      <c r="G33" s="71"/>
      <c r="H33" s="71"/>
      <c r="I33" s="222"/>
      <c r="J33" s="222"/>
      <c r="K33" s="71"/>
      <c r="L33" s="70"/>
      <c r="M33" s="70"/>
      <c r="N33" s="71"/>
      <c r="O33" s="72">
        <f t="shared" si="0"/>
        <v>0</v>
      </c>
      <c r="P33" s="73"/>
      <c r="Q33" s="216"/>
      <c r="R33" s="216"/>
    </row>
    <row r="34" spans="1:18" ht="14.5" customHeight="1">
      <c r="A34" s="210" t="s">
        <v>235</v>
      </c>
      <c r="B34" s="210"/>
      <c r="C34" s="219" t="s">
        <v>236</v>
      </c>
      <c r="D34" s="219">
        <f>SUM(D14:D33)</f>
        <v>30.670000000000005</v>
      </c>
      <c r="E34" s="219" t="s">
        <v>236</v>
      </c>
      <c r="F34" s="219">
        <f>SUM(F14:F33)</f>
        <v>0</v>
      </c>
      <c r="G34" s="219" t="s">
        <v>236</v>
      </c>
      <c r="H34" s="219">
        <f>SUM(H14:H33)</f>
        <v>0</v>
      </c>
      <c r="I34" s="221" t="s">
        <v>237</v>
      </c>
      <c r="J34" s="219">
        <f>D34+F34+H34</f>
        <v>30.670000000000005</v>
      </c>
      <c r="K34" s="76"/>
      <c r="L34" s="77"/>
      <c r="M34" s="77"/>
      <c r="N34" s="76"/>
      <c r="O34" s="72">
        <f>SUM(O14:O33)</f>
        <v>99.999999999999986</v>
      </c>
      <c r="P34" s="76"/>
      <c r="Q34" s="216"/>
      <c r="R34" s="216"/>
    </row>
    <row r="35" spans="1:18" ht="14.5" customHeight="1">
      <c r="A35" s="210"/>
      <c r="B35" s="210"/>
      <c r="C35" s="220"/>
      <c r="D35" s="220"/>
      <c r="E35" s="220"/>
      <c r="F35" s="220"/>
      <c r="G35" s="220"/>
      <c r="H35" s="220"/>
      <c r="I35" s="221"/>
      <c r="J35" s="220"/>
      <c r="K35" s="76"/>
      <c r="L35" s="77"/>
      <c r="M35" s="77"/>
      <c r="N35" s="76"/>
      <c r="O35" s="76"/>
      <c r="P35" s="76"/>
      <c r="Q35" s="216"/>
      <c r="R35" s="216"/>
    </row>
    <row r="36" spans="1:18" ht="14.5">
      <c r="A36" s="210" t="s">
        <v>238</v>
      </c>
      <c r="B36" s="210"/>
      <c r="C36" s="213" t="s">
        <v>239</v>
      </c>
      <c r="D36" s="213"/>
      <c r="E36" s="213"/>
      <c r="F36" s="214" t="s">
        <v>240</v>
      </c>
      <c r="G36" s="214"/>
      <c r="H36" s="214"/>
      <c r="I36" s="215"/>
      <c r="J36" s="215"/>
      <c r="K36" s="76"/>
      <c r="L36" s="77"/>
      <c r="M36" s="77"/>
      <c r="N36" s="76"/>
      <c r="O36" s="76"/>
      <c r="P36" s="76"/>
      <c r="Q36" s="216"/>
      <c r="R36" s="216"/>
    </row>
    <row r="37" spans="1:18" ht="14.5">
      <c r="A37" s="217" t="s">
        <v>241</v>
      </c>
      <c r="B37" s="217"/>
      <c r="C37" s="213" t="s">
        <v>242</v>
      </c>
      <c r="D37" s="213"/>
      <c r="E37" s="213"/>
      <c r="F37" s="210" t="s">
        <v>243</v>
      </c>
      <c r="G37" s="210"/>
      <c r="H37" s="210"/>
      <c r="I37" s="218"/>
      <c r="J37" s="218"/>
      <c r="K37" s="78"/>
      <c r="L37" s="78"/>
      <c r="M37" s="79"/>
      <c r="N37" s="79"/>
      <c r="O37" s="78"/>
      <c r="P37" s="79"/>
      <c r="Q37" s="216"/>
      <c r="R37" s="216"/>
    </row>
    <row r="38" spans="1:18" ht="78.650000000000006" customHeight="1">
      <c r="A38" s="209" t="s">
        <v>244</v>
      </c>
      <c r="B38" s="209"/>
      <c r="C38" s="209"/>
      <c r="D38" s="209"/>
      <c r="E38" s="209"/>
      <c r="F38" s="209"/>
      <c r="G38" s="209"/>
      <c r="H38" s="209"/>
      <c r="I38" s="209"/>
      <c r="J38" s="209"/>
      <c r="K38" s="209"/>
      <c r="L38" s="209"/>
      <c r="M38" s="209"/>
      <c r="N38" s="209"/>
      <c r="O38" s="209"/>
      <c r="P38" s="209"/>
      <c r="Q38" s="209"/>
      <c r="R38" s="209"/>
    </row>
    <row r="39" spans="1:18" ht="20.5" customHeight="1">
      <c r="A39" s="210" t="s">
        <v>245</v>
      </c>
      <c r="B39" s="210"/>
      <c r="C39" s="210"/>
      <c r="D39" s="210"/>
      <c r="E39" s="210"/>
      <c r="F39" s="210"/>
      <c r="G39" s="210"/>
      <c r="H39" s="210"/>
      <c r="I39" s="210"/>
      <c r="J39" s="210"/>
      <c r="K39" s="210"/>
      <c r="L39" s="210"/>
      <c r="M39" s="210"/>
      <c r="N39" s="210"/>
      <c r="O39" s="210"/>
      <c r="P39" s="210"/>
      <c r="Q39" s="210"/>
      <c r="R39" s="210"/>
    </row>
    <row r="40" spans="1:18" ht="14.5">
      <c r="A40" s="211" t="s">
        <v>246</v>
      </c>
      <c r="B40" s="211"/>
      <c r="C40" s="211"/>
      <c r="D40" s="211"/>
      <c r="E40" s="211"/>
      <c r="F40" s="211"/>
      <c r="G40" s="211"/>
      <c r="H40" s="211"/>
      <c r="I40" s="211"/>
      <c r="J40" s="211"/>
      <c r="K40" s="212" t="s">
        <v>222</v>
      </c>
      <c r="L40" s="212"/>
    </row>
    <row r="41" spans="1:18" ht="14.5">
      <c r="A41" s="207" t="s">
        <v>247</v>
      </c>
      <c r="B41" s="207"/>
      <c r="C41" s="207"/>
      <c r="D41" s="207"/>
      <c r="E41" s="207"/>
      <c r="F41" s="207"/>
      <c r="G41" s="207"/>
      <c r="H41" s="207"/>
      <c r="I41" s="207"/>
      <c r="J41" s="207"/>
      <c r="K41" s="208" t="s">
        <v>222</v>
      </c>
      <c r="L41" s="208"/>
    </row>
    <row r="42" spans="1:18" ht="14.5">
      <c r="A42" s="207" t="s">
        <v>248</v>
      </c>
      <c r="B42" s="207"/>
      <c r="C42" s="207"/>
      <c r="D42" s="207"/>
      <c r="E42" s="207"/>
      <c r="F42" s="207"/>
      <c r="G42" s="207"/>
      <c r="H42" s="207"/>
      <c r="I42" s="207"/>
      <c r="J42" s="207"/>
      <c r="K42" s="208" t="s">
        <v>223</v>
      </c>
      <c r="L42" s="208"/>
    </row>
    <row r="43" spans="1:18" ht="13.5" customHeight="1">
      <c r="A43" s="207" t="s">
        <v>249</v>
      </c>
      <c r="B43" s="207"/>
      <c r="C43" s="207"/>
      <c r="D43" s="207"/>
      <c r="E43" s="207"/>
      <c r="F43" s="207"/>
      <c r="G43" s="207"/>
      <c r="H43" s="207"/>
      <c r="I43" s="207"/>
      <c r="J43" s="207"/>
      <c r="K43" s="207"/>
      <c r="L43" s="207"/>
    </row>
    <row r="44" spans="1:18">
      <c r="A44" s="207"/>
      <c r="B44" s="207"/>
      <c r="C44" s="207"/>
      <c r="D44" s="207"/>
      <c r="E44" s="207"/>
      <c r="F44" s="207"/>
      <c r="G44" s="207"/>
      <c r="H44" s="207"/>
      <c r="I44" s="207"/>
      <c r="J44" s="207"/>
      <c r="K44" s="207"/>
      <c r="L44" s="207"/>
    </row>
    <row r="45" spans="1:18" ht="8.5" customHeight="1">
      <c r="A45" s="207"/>
      <c r="B45" s="207"/>
      <c r="C45" s="207"/>
      <c r="D45" s="207"/>
      <c r="E45" s="207"/>
      <c r="F45" s="207"/>
      <c r="G45" s="207"/>
      <c r="H45" s="207"/>
      <c r="I45" s="207"/>
      <c r="J45" s="207"/>
      <c r="K45" s="207"/>
      <c r="L45" s="207"/>
    </row>
    <row r="46" spans="1:18" hidden="1">
      <c r="A46" s="207"/>
      <c r="B46" s="207"/>
      <c r="C46" s="207"/>
      <c r="D46" s="207"/>
      <c r="E46" s="207"/>
      <c r="F46" s="207"/>
      <c r="G46" s="207"/>
      <c r="H46" s="207"/>
      <c r="I46" s="207"/>
      <c r="J46" s="207"/>
      <c r="K46" s="207"/>
      <c r="L46" s="207"/>
    </row>
    <row r="47" spans="1:18" hidden="1">
      <c r="A47" s="207"/>
      <c r="B47" s="207"/>
      <c r="C47" s="207"/>
      <c r="D47" s="207"/>
      <c r="E47" s="207"/>
      <c r="F47" s="207"/>
      <c r="G47" s="207"/>
      <c r="H47" s="207"/>
      <c r="I47" s="207"/>
      <c r="J47" s="207"/>
      <c r="K47" s="207"/>
      <c r="L47" s="207"/>
    </row>
    <row r="48" spans="1:18" hidden="1">
      <c r="A48" s="207"/>
      <c r="B48" s="207"/>
      <c r="C48" s="207"/>
      <c r="D48" s="207"/>
      <c r="E48" s="207"/>
      <c r="F48" s="207"/>
      <c r="G48" s="207"/>
      <c r="H48" s="207"/>
      <c r="I48" s="207"/>
      <c r="J48" s="207"/>
      <c r="K48" s="207"/>
      <c r="L48" s="207"/>
    </row>
    <row r="49" spans="1:12" hidden="1">
      <c r="A49" s="207"/>
      <c r="B49" s="207"/>
      <c r="C49" s="207"/>
      <c r="D49" s="207"/>
      <c r="E49" s="207"/>
      <c r="F49" s="207"/>
      <c r="G49" s="207"/>
      <c r="H49" s="207"/>
      <c r="I49" s="207"/>
      <c r="J49" s="207"/>
      <c r="K49" s="207"/>
      <c r="L49" s="207"/>
    </row>
    <row r="50" spans="1:12" ht="78.650000000000006" customHeight="1">
      <c r="A50" s="207" t="s">
        <v>250</v>
      </c>
      <c r="B50" s="207"/>
      <c r="C50" s="207"/>
      <c r="D50" s="207"/>
      <c r="E50" s="207"/>
      <c r="F50" s="207"/>
      <c r="G50" s="207"/>
      <c r="H50" s="207"/>
      <c r="I50" s="207"/>
      <c r="J50" s="207"/>
      <c r="K50" s="207"/>
      <c r="L50" s="207"/>
    </row>
  </sheetData>
  <mergeCells count="100">
    <mergeCell ref="A9:B9"/>
    <mergeCell ref="C9:G9"/>
    <mergeCell ref="H9:R11"/>
    <mergeCell ref="A10:B10"/>
    <mergeCell ref="C10:G10"/>
    <mergeCell ref="A1:B6"/>
    <mergeCell ref="C1:K6"/>
    <mergeCell ref="L5:M6"/>
    <mergeCell ref="N5:N6"/>
    <mergeCell ref="A7:R8"/>
    <mergeCell ref="N12:N13"/>
    <mergeCell ref="O12:O13"/>
    <mergeCell ref="A11:B11"/>
    <mergeCell ref="C11:G11"/>
    <mergeCell ref="A12:B13"/>
    <mergeCell ref="C12:C13"/>
    <mergeCell ref="D12:D13"/>
    <mergeCell ref="E12:E13"/>
    <mergeCell ref="F12:F13"/>
    <mergeCell ref="G12:G13"/>
    <mergeCell ref="I20:J20"/>
    <mergeCell ref="Q20:R20"/>
    <mergeCell ref="P12:P13"/>
    <mergeCell ref="Q12:R13"/>
    <mergeCell ref="A14:B23"/>
    <mergeCell ref="I14:J14"/>
    <mergeCell ref="Q14:R14"/>
    <mergeCell ref="I15:J15"/>
    <mergeCell ref="Q15:R15"/>
    <mergeCell ref="I16:J16"/>
    <mergeCell ref="Q16:R16"/>
    <mergeCell ref="I17:J17"/>
    <mergeCell ref="H12:H13"/>
    <mergeCell ref="I12:J13"/>
    <mergeCell ref="K12:K13"/>
    <mergeCell ref="L12:M12"/>
    <mergeCell ref="Q17:R17"/>
    <mergeCell ref="I18:J18"/>
    <mergeCell ref="Q18:R18"/>
    <mergeCell ref="I19:J19"/>
    <mergeCell ref="Q19:R19"/>
    <mergeCell ref="I21:J21"/>
    <mergeCell ref="Q21:R21"/>
    <mergeCell ref="I22:J22"/>
    <mergeCell ref="Q22:R22"/>
    <mergeCell ref="I23:J23"/>
    <mergeCell ref="Q23:R23"/>
    <mergeCell ref="I31:J31"/>
    <mergeCell ref="Q31:R31"/>
    <mergeCell ref="A24:B33"/>
    <mergeCell ref="I24:J24"/>
    <mergeCell ref="Q24:R24"/>
    <mergeCell ref="I25:J25"/>
    <mergeCell ref="Q25:R25"/>
    <mergeCell ref="I26:J26"/>
    <mergeCell ref="Q26:R26"/>
    <mergeCell ref="I27:J27"/>
    <mergeCell ref="Q27:R27"/>
    <mergeCell ref="I28:J28"/>
    <mergeCell ref="Q28:R28"/>
    <mergeCell ref="I29:J29"/>
    <mergeCell ref="Q29:R29"/>
    <mergeCell ref="I30:J30"/>
    <mergeCell ref="Q30:R30"/>
    <mergeCell ref="I32:J32"/>
    <mergeCell ref="Q32:R32"/>
    <mergeCell ref="I33:J33"/>
    <mergeCell ref="Q33:R33"/>
    <mergeCell ref="A34:B34"/>
    <mergeCell ref="C34:C35"/>
    <mergeCell ref="D34:D35"/>
    <mergeCell ref="E34:E35"/>
    <mergeCell ref="F34:F35"/>
    <mergeCell ref="G34:G35"/>
    <mergeCell ref="H34:H35"/>
    <mergeCell ref="I34:I35"/>
    <mergeCell ref="J34:J35"/>
    <mergeCell ref="Q34:R34"/>
    <mergeCell ref="A35:B35"/>
    <mergeCell ref="Q35:R35"/>
    <mergeCell ref="A37:B37"/>
    <mergeCell ref="C37:E37"/>
    <mergeCell ref="F37:H37"/>
    <mergeCell ref="I37:J37"/>
    <mergeCell ref="Q37:R37"/>
    <mergeCell ref="A36:B36"/>
    <mergeCell ref="C36:E36"/>
    <mergeCell ref="F36:H36"/>
    <mergeCell ref="I36:J36"/>
    <mergeCell ref="Q36:R36"/>
    <mergeCell ref="A42:J42"/>
    <mergeCell ref="K42:L42"/>
    <mergeCell ref="A43:L49"/>
    <mergeCell ref="A50:L50"/>
    <mergeCell ref="A38:R38"/>
    <mergeCell ref="A39:R39"/>
    <mergeCell ref="A40:J40"/>
    <mergeCell ref="K40:L40"/>
    <mergeCell ref="A41:J41"/>
    <mergeCell ref="K41:L41"/>
  </mergeCells>
  <dataValidations count="3">
    <dataValidation type="list" allowBlank="1" showInputMessage="1" showErrorMessage="1" sqref="K14:K36" xr:uid="{730A6EE3-A95D-4C95-BBFF-84AB51CD7BD6}">
      <formula1>"Primary Ingredient, Secondary Ingredient, Tertiary Ingredient, Processing Aid, Additive, Catalyst"</formula1>
    </dataValidation>
    <dataValidation type="list" allowBlank="1" showInputMessage="1" showErrorMessage="1" sqref="L14:N36 K40:K42 P14:P36" xr:uid="{B65BD603-DC1A-4C15-B834-428DD3652452}">
      <formula1>"Yes, No"</formula1>
    </dataValidation>
    <dataValidation type="list" allowBlank="1" showInputMessage="1" showErrorMessage="1" sqref="I14:J33 I36:J36" xr:uid="{F9422E06-DD91-4889-910F-E4F96B742E0E}">
      <formula1>"Organic , 95% Organic contant or more, 70%-95% Organic Contant, Below than 70%"</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D68B2-AEA8-4F9A-AA91-5BFFCF6C1F7F}">
  <dimension ref="A1"/>
  <sheetViews>
    <sheetView workbookViewId="0">
      <selection activeCell="F20" sqref="F20"/>
    </sheetView>
  </sheetViews>
  <sheetFormatPr defaultRowHeight="1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3DE37-69B1-4A55-A035-1B2A99CF57A0}">
  <dimension ref="A1:Q20"/>
  <sheetViews>
    <sheetView workbookViewId="0">
      <selection activeCell="C6" sqref="C6"/>
    </sheetView>
  </sheetViews>
  <sheetFormatPr defaultColWidth="9.296875" defaultRowHeight="13"/>
  <cols>
    <col min="1" max="1" width="7.69921875" style="46" bestFit="1" customWidth="1"/>
    <col min="2" max="2" width="16.796875" style="50" bestFit="1" customWidth="1"/>
    <col min="3" max="3" width="30.796875" style="50" bestFit="1" customWidth="1"/>
    <col min="4" max="4" width="16.796875" style="50" bestFit="1" customWidth="1"/>
    <col min="5" max="5" width="25.796875" style="50" customWidth="1"/>
    <col min="6" max="6" width="25.19921875" style="50" bestFit="1" customWidth="1"/>
    <col min="7" max="7" width="30.69921875" style="50" bestFit="1" customWidth="1"/>
    <col min="8" max="8" width="25.796875" style="50" bestFit="1" customWidth="1"/>
    <col min="9" max="9" width="29.5" style="50" bestFit="1" customWidth="1"/>
    <col min="10" max="10" width="28" style="50" bestFit="1" customWidth="1"/>
    <col min="11" max="11" width="27.5" style="50" bestFit="1" customWidth="1"/>
    <col min="12" max="12" width="17.19921875" style="50" bestFit="1" customWidth="1"/>
    <col min="13" max="13" width="23.5" style="46" bestFit="1" customWidth="1"/>
    <col min="14" max="14" width="16.19921875" style="46" bestFit="1" customWidth="1"/>
    <col min="15" max="15" width="16.296875" style="46" bestFit="1" customWidth="1"/>
    <col min="16" max="16" width="51.796875" style="46" customWidth="1"/>
    <col min="17" max="17" width="17" style="46" customWidth="1"/>
    <col min="18" max="16384" width="9.296875" style="46"/>
  </cols>
  <sheetData>
    <row r="1" spans="1:17" ht="14">
      <c r="A1" s="188"/>
      <c r="B1" s="188"/>
      <c r="C1" s="263"/>
      <c r="D1" s="263"/>
      <c r="E1" s="263"/>
      <c r="F1" s="263" t="s">
        <v>0</v>
      </c>
      <c r="G1" s="263"/>
      <c r="H1" s="263"/>
      <c r="I1" s="263"/>
      <c r="J1" s="263"/>
      <c r="K1" s="263"/>
      <c r="L1" s="263"/>
      <c r="M1" s="263"/>
      <c r="N1" s="263"/>
      <c r="O1" s="44" t="s">
        <v>1156</v>
      </c>
      <c r="P1" s="44" t="s">
        <v>1157</v>
      </c>
    </row>
    <row r="2" spans="1:17" ht="14">
      <c r="A2" s="188"/>
      <c r="B2" s="188"/>
      <c r="C2" s="263"/>
      <c r="D2" s="263"/>
      <c r="E2" s="263"/>
      <c r="F2" s="263"/>
      <c r="G2" s="263"/>
      <c r="H2" s="263"/>
      <c r="I2" s="263"/>
      <c r="J2" s="263"/>
      <c r="K2" s="263"/>
      <c r="L2" s="263"/>
      <c r="M2" s="263"/>
      <c r="N2" s="263"/>
      <c r="O2" s="44" t="s">
        <v>1158</v>
      </c>
      <c r="P2" s="44">
        <v>1</v>
      </c>
    </row>
    <row r="3" spans="1:17" ht="14">
      <c r="A3" s="188"/>
      <c r="B3" s="188"/>
      <c r="C3" s="263"/>
      <c r="D3" s="263"/>
      <c r="E3" s="263"/>
      <c r="F3" s="263"/>
      <c r="G3" s="263"/>
      <c r="H3" s="263"/>
      <c r="I3" s="263"/>
      <c r="J3" s="263"/>
      <c r="K3" s="263"/>
      <c r="L3" s="263"/>
      <c r="M3" s="263"/>
      <c r="N3" s="263"/>
      <c r="O3" s="44" t="s">
        <v>1159</v>
      </c>
      <c r="P3" s="44" t="s">
        <v>195</v>
      </c>
    </row>
    <row r="4" spans="1:17" ht="14">
      <c r="A4" s="188"/>
      <c r="B4" s="188"/>
      <c r="C4" s="263"/>
      <c r="D4" s="263"/>
      <c r="E4" s="263"/>
      <c r="F4" s="263" t="s">
        <v>1160</v>
      </c>
      <c r="G4" s="263"/>
      <c r="H4" s="263"/>
      <c r="I4" s="263"/>
      <c r="J4" s="263"/>
      <c r="K4" s="263"/>
      <c r="L4" s="263"/>
      <c r="M4" s="263"/>
      <c r="N4" s="263"/>
      <c r="O4" s="44" t="s">
        <v>4</v>
      </c>
      <c r="P4" s="44">
        <v>4</v>
      </c>
    </row>
    <row r="5" spans="1:17" ht="14">
      <c r="A5" s="188"/>
      <c r="B5" s="188"/>
      <c r="C5" s="264"/>
      <c r="D5" s="264"/>
      <c r="E5" s="264"/>
      <c r="F5" s="264"/>
      <c r="G5" s="264"/>
      <c r="H5" s="264"/>
      <c r="I5" s="264"/>
      <c r="J5" s="264"/>
      <c r="K5" s="264"/>
      <c r="L5" s="264"/>
      <c r="M5" s="264"/>
      <c r="N5" s="264"/>
      <c r="O5" s="155" t="s">
        <v>5</v>
      </c>
      <c r="P5" s="155" t="s">
        <v>260</v>
      </c>
    </row>
    <row r="6" spans="1:17" ht="70">
      <c r="A6" s="156" t="s">
        <v>87</v>
      </c>
      <c r="B6" s="157" t="s">
        <v>88</v>
      </c>
      <c r="C6" s="125" t="s">
        <v>1161</v>
      </c>
      <c r="D6" s="125" t="s">
        <v>91</v>
      </c>
      <c r="E6" s="125" t="s">
        <v>1162</v>
      </c>
      <c r="F6" s="156" t="s">
        <v>1163</v>
      </c>
      <c r="G6" s="156" t="s">
        <v>94</v>
      </c>
      <c r="H6" s="125" t="s">
        <v>95</v>
      </c>
      <c r="I6" s="125" t="s">
        <v>96</v>
      </c>
      <c r="J6" s="125" t="s">
        <v>1164</v>
      </c>
      <c r="K6" s="125" t="s">
        <v>101</v>
      </c>
      <c r="L6" s="125" t="s">
        <v>102</v>
      </c>
      <c r="M6" s="156" t="s">
        <v>1165</v>
      </c>
      <c r="N6" s="156" t="s">
        <v>104</v>
      </c>
      <c r="O6" s="156" t="s">
        <v>105</v>
      </c>
      <c r="P6" s="65" t="s">
        <v>106</v>
      </c>
      <c r="Q6" s="158" t="s">
        <v>1166</v>
      </c>
    </row>
    <row r="7" spans="1:17" ht="42">
      <c r="A7" s="159">
        <v>1</v>
      </c>
      <c r="B7" s="160" t="s">
        <v>1167</v>
      </c>
      <c r="C7" s="161" t="s">
        <v>1168</v>
      </c>
      <c r="D7" s="162" t="s">
        <v>1169</v>
      </c>
      <c r="E7" s="162" t="s">
        <v>128</v>
      </c>
      <c r="F7" s="162" t="s">
        <v>1170</v>
      </c>
      <c r="G7" s="162" t="s">
        <v>65</v>
      </c>
      <c r="H7" s="162">
        <v>2</v>
      </c>
      <c r="I7" s="162" t="s">
        <v>1171</v>
      </c>
      <c r="J7" s="163">
        <v>0</v>
      </c>
      <c r="K7" s="162" t="s">
        <v>972</v>
      </c>
      <c r="L7" s="162" t="s">
        <v>156</v>
      </c>
      <c r="M7" s="164" t="s">
        <v>1172</v>
      </c>
      <c r="N7" s="160" t="s">
        <v>1173</v>
      </c>
      <c r="O7" s="165" t="s">
        <v>1174</v>
      </c>
      <c r="P7" s="165">
        <v>100</v>
      </c>
      <c r="Q7" s="51" t="s">
        <v>1175</v>
      </c>
    </row>
    <row r="8" spans="1:17" ht="42">
      <c r="A8" s="159">
        <v>2</v>
      </c>
      <c r="B8" s="160" t="s">
        <v>1176</v>
      </c>
      <c r="C8" s="161" t="s">
        <v>1177</v>
      </c>
      <c r="D8" s="162" t="s">
        <v>1169</v>
      </c>
      <c r="E8" s="162" t="s">
        <v>128</v>
      </c>
      <c r="F8" s="162" t="s">
        <v>1170</v>
      </c>
      <c r="G8" s="162" t="s">
        <v>65</v>
      </c>
      <c r="H8" s="162">
        <v>4</v>
      </c>
      <c r="I8" s="162" t="s">
        <v>1171</v>
      </c>
      <c r="J8" s="163">
        <v>0</v>
      </c>
      <c r="K8" s="162" t="s">
        <v>972</v>
      </c>
      <c r="L8" s="162" t="s">
        <v>156</v>
      </c>
      <c r="M8" s="164" t="s">
        <v>1172</v>
      </c>
      <c r="N8" s="160" t="s">
        <v>1173</v>
      </c>
      <c r="O8" s="165" t="s">
        <v>1174</v>
      </c>
      <c r="P8" s="165">
        <v>50</v>
      </c>
      <c r="Q8" s="51" t="s">
        <v>1175</v>
      </c>
    </row>
    <row r="9" spans="1:17" ht="42">
      <c r="A9" s="159">
        <v>3</v>
      </c>
      <c r="B9" s="160" t="s">
        <v>450</v>
      </c>
      <c r="C9" s="161" t="s">
        <v>1178</v>
      </c>
      <c r="D9" s="162" t="s">
        <v>1169</v>
      </c>
      <c r="E9" s="162" t="s">
        <v>128</v>
      </c>
      <c r="F9" s="162" t="s">
        <v>1170</v>
      </c>
      <c r="G9" s="162" t="s">
        <v>65</v>
      </c>
      <c r="H9" s="162">
        <v>7</v>
      </c>
      <c r="I9" s="162" t="s">
        <v>1171</v>
      </c>
      <c r="J9" s="163">
        <v>0</v>
      </c>
      <c r="K9" s="162" t="s">
        <v>972</v>
      </c>
      <c r="L9" s="162" t="s">
        <v>156</v>
      </c>
      <c r="M9" s="164" t="s">
        <v>1172</v>
      </c>
      <c r="N9" s="160" t="s">
        <v>1173</v>
      </c>
      <c r="O9" s="165" t="s">
        <v>1174</v>
      </c>
      <c r="P9" s="165">
        <v>80</v>
      </c>
      <c r="Q9" s="51" t="s">
        <v>1175</v>
      </c>
    </row>
    <row r="10" spans="1:17" ht="42">
      <c r="A10" s="159">
        <v>4</v>
      </c>
      <c r="B10" s="160" t="s">
        <v>497</v>
      </c>
      <c r="C10" s="161" t="s">
        <v>1179</v>
      </c>
      <c r="D10" s="162" t="s">
        <v>1169</v>
      </c>
      <c r="E10" s="162" t="s">
        <v>128</v>
      </c>
      <c r="F10" s="162" t="s">
        <v>1170</v>
      </c>
      <c r="G10" s="162" t="s">
        <v>65</v>
      </c>
      <c r="H10" s="162">
        <v>10</v>
      </c>
      <c r="I10" s="162" t="s">
        <v>1171</v>
      </c>
      <c r="J10" s="163">
        <v>0</v>
      </c>
      <c r="K10" s="162" t="s">
        <v>972</v>
      </c>
      <c r="L10" s="162" t="s">
        <v>156</v>
      </c>
      <c r="M10" s="164" t="s">
        <v>1172</v>
      </c>
      <c r="N10" s="160" t="s">
        <v>1173</v>
      </c>
      <c r="O10" s="165" t="s">
        <v>1174</v>
      </c>
      <c r="P10" s="165">
        <v>50</v>
      </c>
      <c r="Q10" s="51" t="s">
        <v>1175</v>
      </c>
    </row>
    <row r="11" spans="1:17" ht="42">
      <c r="A11" s="159">
        <v>5</v>
      </c>
      <c r="B11" s="160" t="s">
        <v>1180</v>
      </c>
      <c r="C11" s="161" t="s">
        <v>1181</v>
      </c>
      <c r="D11" s="162" t="s">
        <v>1169</v>
      </c>
      <c r="E11" s="162" t="s">
        <v>128</v>
      </c>
      <c r="F11" s="162" t="s">
        <v>1170</v>
      </c>
      <c r="G11" s="162" t="s">
        <v>65</v>
      </c>
      <c r="H11" s="162">
        <v>13</v>
      </c>
      <c r="I11" s="162" t="s">
        <v>1171</v>
      </c>
      <c r="J11" s="163">
        <v>0</v>
      </c>
      <c r="K11" s="162" t="s">
        <v>972</v>
      </c>
      <c r="L11" s="162" t="s">
        <v>156</v>
      </c>
      <c r="M11" s="164" t="s">
        <v>1172</v>
      </c>
      <c r="N11" s="160" t="s">
        <v>1173</v>
      </c>
      <c r="O11" s="165" t="s">
        <v>1174</v>
      </c>
      <c r="P11" s="165">
        <v>60</v>
      </c>
      <c r="Q11" s="51" t="s">
        <v>1175</v>
      </c>
    </row>
    <row r="12" spans="1:17" ht="42">
      <c r="A12" s="159">
        <v>6</v>
      </c>
      <c r="B12" s="160" t="s">
        <v>1182</v>
      </c>
      <c r="C12" s="161" t="s">
        <v>1183</v>
      </c>
      <c r="D12" s="162" t="s">
        <v>1169</v>
      </c>
      <c r="E12" s="162" t="s">
        <v>128</v>
      </c>
      <c r="F12" s="162" t="s">
        <v>1170</v>
      </c>
      <c r="G12" s="162" t="s">
        <v>65</v>
      </c>
      <c r="H12" s="162">
        <v>14</v>
      </c>
      <c r="I12" s="162" t="s">
        <v>1171</v>
      </c>
      <c r="J12" s="163">
        <v>0</v>
      </c>
      <c r="K12" s="162" t="s">
        <v>972</v>
      </c>
      <c r="L12" s="162" t="s">
        <v>156</v>
      </c>
      <c r="M12" s="164" t="s">
        <v>1172</v>
      </c>
      <c r="N12" s="160" t="s">
        <v>1173</v>
      </c>
      <c r="O12" s="165" t="s">
        <v>1174</v>
      </c>
      <c r="P12" s="165">
        <v>50</v>
      </c>
      <c r="Q12" s="51" t="s">
        <v>1175</v>
      </c>
    </row>
    <row r="13" spans="1:17" ht="42">
      <c r="A13" s="159">
        <v>7</v>
      </c>
      <c r="B13" s="160" t="s">
        <v>1184</v>
      </c>
      <c r="C13" s="161" t="s">
        <v>1185</v>
      </c>
      <c r="D13" s="162" t="s">
        <v>1169</v>
      </c>
      <c r="E13" s="162" t="s">
        <v>128</v>
      </c>
      <c r="F13" s="162" t="s">
        <v>1170</v>
      </c>
      <c r="G13" s="162" t="s">
        <v>65</v>
      </c>
      <c r="H13" s="162">
        <v>16</v>
      </c>
      <c r="I13" s="162" t="s">
        <v>1171</v>
      </c>
      <c r="J13" s="163">
        <v>0</v>
      </c>
      <c r="K13" s="162" t="s">
        <v>972</v>
      </c>
      <c r="L13" s="162" t="s">
        <v>156</v>
      </c>
      <c r="M13" s="164" t="s">
        <v>1172</v>
      </c>
      <c r="N13" s="160" t="s">
        <v>1173</v>
      </c>
      <c r="O13" s="165" t="s">
        <v>1174</v>
      </c>
      <c r="P13" s="165">
        <v>50</v>
      </c>
      <c r="Q13" s="51" t="s">
        <v>1175</v>
      </c>
    </row>
    <row r="14" spans="1:17" ht="42">
      <c r="A14" s="159">
        <v>8</v>
      </c>
      <c r="B14" s="160" t="s">
        <v>1186</v>
      </c>
      <c r="C14" s="161" t="s">
        <v>1187</v>
      </c>
      <c r="D14" s="162" t="s">
        <v>1169</v>
      </c>
      <c r="E14" s="162" t="s">
        <v>128</v>
      </c>
      <c r="F14" s="162" t="s">
        <v>1170</v>
      </c>
      <c r="G14" s="162" t="s">
        <v>65</v>
      </c>
      <c r="H14" s="162">
        <v>18</v>
      </c>
      <c r="I14" s="162" t="s">
        <v>1171</v>
      </c>
      <c r="J14" s="163">
        <v>0</v>
      </c>
      <c r="K14" s="162" t="s">
        <v>972</v>
      </c>
      <c r="L14" s="162" t="s">
        <v>156</v>
      </c>
      <c r="M14" s="164" t="s">
        <v>1172</v>
      </c>
      <c r="N14" s="160" t="s">
        <v>1173</v>
      </c>
      <c r="O14" s="165" t="s">
        <v>1174</v>
      </c>
      <c r="P14" s="165">
        <v>50</v>
      </c>
      <c r="Q14" s="51" t="s">
        <v>1175</v>
      </c>
    </row>
    <row r="15" spans="1:17" ht="56">
      <c r="A15" s="159">
        <v>9</v>
      </c>
      <c r="B15" s="160" t="s">
        <v>783</v>
      </c>
      <c r="C15" s="161" t="s">
        <v>1188</v>
      </c>
      <c r="D15" s="162" t="s">
        <v>1169</v>
      </c>
      <c r="E15" s="162" t="s">
        <v>128</v>
      </c>
      <c r="F15" s="162" t="s">
        <v>1170</v>
      </c>
      <c r="G15" s="162" t="s">
        <v>65</v>
      </c>
      <c r="H15" s="162">
        <v>21</v>
      </c>
      <c r="I15" s="162" t="s">
        <v>1171</v>
      </c>
      <c r="J15" s="163">
        <v>0</v>
      </c>
      <c r="K15" s="162" t="s">
        <v>972</v>
      </c>
      <c r="L15" s="162" t="s">
        <v>156</v>
      </c>
      <c r="M15" s="164" t="s">
        <v>1172</v>
      </c>
      <c r="N15" s="160" t="s">
        <v>1173</v>
      </c>
      <c r="O15" s="165" t="s">
        <v>1174</v>
      </c>
      <c r="P15" s="165">
        <v>80</v>
      </c>
      <c r="Q15" s="51" t="s">
        <v>1175</v>
      </c>
    </row>
    <row r="16" spans="1:17" ht="42">
      <c r="A16" s="159">
        <v>10</v>
      </c>
      <c r="B16" s="160" t="s">
        <v>1189</v>
      </c>
      <c r="C16" s="161" t="s">
        <v>1190</v>
      </c>
      <c r="D16" s="162" t="s">
        <v>1169</v>
      </c>
      <c r="E16" s="162" t="s">
        <v>128</v>
      </c>
      <c r="F16" s="162" t="s">
        <v>1170</v>
      </c>
      <c r="G16" s="162" t="s">
        <v>65</v>
      </c>
      <c r="H16" s="162">
        <v>22</v>
      </c>
      <c r="I16" s="162" t="s">
        <v>1171</v>
      </c>
      <c r="J16" s="163">
        <v>0</v>
      </c>
      <c r="K16" s="162" t="s">
        <v>972</v>
      </c>
      <c r="L16" s="162" t="s">
        <v>156</v>
      </c>
      <c r="M16" s="164" t="s">
        <v>1172</v>
      </c>
      <c r="N16" s="160" t="s">
        <v>1173</v>
      </c>
      <c r="O16" s="165" t="s">
        <v>1174</v>
      </c>
      <c r="P16" s="165">
        <v>75</v>
      </c>
      <c r="Q16" s="51" t="s">
        <v>1175</v>
      </c>
    </row>
    <row r="17" spans="1:17" ht="42">
      <c r="A17" s="159">
        <v>11</v>
      </c>
      <c r="B17" s="160" t="s">
        <v>827</v>
      </c>
      <c r="C17" s="161" t="s">
        <v>1191</v>
      </c>
      <c r="D17" s="162" t="s">
        <v>1169</v>
      </c>
      <c r="E17" s="162" t="s">
        <v>128</v>
      </c>
      <c r="F17" s="162" t="s">
        <v>1170</v>
      </c>
      <c r="G17" s="162" t="s">
        <v>65</v>
      </c>
      <c r="H17" s="162">
        <v>23</v>
      </c>
      <c r="I17" s="162" t="s">
        <v>1171</v>
      </c>
      <c r="J17" s="163">
        <v>0</v>
      </c>
      <c r="K17" s="162" t="s">
        <v>972</v>
      </c>
      <c r="L17" s="162" t="s">
        <v>156</v>
      </c>
      <c r="M17" s="164" t="s">
        <v>1172</v>
      </c>
      <c r="N17" s="160" t="s">
        <v>1173</v>
      </c>
      <c r="O17" s="165" t="s">
        <v>1174</v>
      </c>
      <c r="P17" s="165">
        <v>80</v>
      </c>
      <c r="Q17" s="51" t="s">
        <v>1175</v>
      </c>
    </row>
    <row r="18" spans="1:17" ht="42">
      <c r="A18" s="159">
        <v>12</v>
      </c>
      <c r="B18" s="160" t="s">
        <v>1192</v>
      </c>
      <c r="C18" s="161" t="s">
        <v>1193</v>
      </c>
      <c r="D18" s="162" t="s">
        <v>1169</v>
      </c>
      <c r="E18" s="162" t="s">
        <v>128</v>
      </c>
      <c r="F18" s="162" t="s">
        <v>1170</v>
      </c>
      <c r="G18" s="162" t="s">
        <v>65</v>
      </c>
      <c r="H18" s="162">
        <v>28</v>
      </c>
      <c r="I18" s="162" t="s">
        <v>1171</v>
      </c>
      <c r="J18" s="163">
        <v>0</v>
      </c>
      <c r="K18" s="162" t="s">
        <v>972</v>
      </c>
      <c r="L18" s="162" t="s">
        <v>156</v>
      </c>
      <c r="M18" s="164" t="s">
        <v>1172</v>
      </c>
      <c r="N18" s="160" t="s">
        <v>1173</v>
      </c>
      <c r="O18" s="165" t="s">
        <v>1174</v>
      </c>
      <c r="P18" s="165">
        <v>50</v>
      </c>
      <c r="Q18" s="51" t="s">
        <v>1175</v>
      </c>
    </row>
    <row r="19" spans="1:17" ht="42">
      <c r="A19" s="159">
        <v>13</v>
      </c>
      <c r="B19" s="160" t="s">
        <v>881</v>
      </c>
      <c r="C19" s="161" t="s">
        <v>1194</v>
      </c>
      <c r="D19" s="162" t="s">
        <v>1169</v>
      </c>
      <c r="E19" s="162" t="s">
        <v>128</v>
      </c>
      <c r="F19" s="162" t="s">
        <v>1170</v>
      </c>
      <c r="G19" s="162" t="s">
        <v>65</v>
      </c>
      <c r="H19" s="162">
        <v>29</v>
      </c>
      <c r="I19" s="162" t="s">
        <v>1171</v>
      </c>
      <c r="J19" s="163">
        <v>0</v>
      </c>
      <c r="K19" s="162" t="s">
        <v>972</v>
      </c>
      <c r="L19" s="162" t="s">
        <v>156</v>
      </c>
      <c r="M19" s="164" t="s">
        <v>1172</v>
      </c>
      <c r="N19" s="160" t="s">
        <v>1173</v>
      </c>
      <c r="O19" s="165" t="s">
        <v>1174</v>
      </c>
      <c r="P19" s="165">
        <v>100</v>
      </c>
      <c r="Q19" s="51" t="s">
        <v>1175</v>
      </c>
    </row>
    <row r="20" spans="1:17" ht="42">
      <c r="A20" s="159">
        <v>14</v>
      </c>
      <c r="B20" s="160" t="s">
        <v>1195</v>
      </c>
      <c r="C20" s="161" t="s">
        <v>1196</v>
      </c>
      <c r="D20" s="162" t="s">
        <v>1169</v>
      </c>
      <c r="E20" s="162" t="s">
        <v>128</v>
      </c>
      <c r="F20" s="162" t="s">
        <v>1170</v>
      </c>
      <c r="G20" s="162" t="s">
        <v>65</v>
      </c>
      <c r="H20" s="162">
        <v>30</v>
      </c>
      <c r="I20" s="162" t="s">
        <v>1171</v>
      </c>
      <c r="J20" s="163">
        <v>0</v>
      </c>
      <c r="K20" s="162" t="s">
        <v>972</v>
      </c>
      <c r="L20" s="162" t="s">
        <v>156</v>
      </c>
      <c r="M20" s="164" t="s">
        <v>1172</v>
      </c>
      <c r="N20" s="160" t="s">
        <v>1173</v>
      </c>
      <c r="O20" s="165" t="s">
        <v>1174</v>
      </c>
      <c r="P20" s="165">
        <v>100</v>
      </c>
      <c r="Q20" s="51" t="s">
        <v>1175</v>
      </c>
    </row>
  </sheetData>
  <mergeCells count="4">
    <mergeCell ref="A1:B5"/>
    <mergeCell ref="C1:E5"/>
    <mergeCell ref="F1:N3"/>
    <mergeCell ref="F4:N5"/>
  </mergeCells>
  <conditionalFormatting sqref="C7:L20">
    <cfRule type="duplicateValues" dxfId="119" priority="1"/>
    <cfRule type="duplicateValues" dxfId="118" priority="2"/>
    <cfRule type="duplicateValues" dxfId="117" priority="3"/>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CLIENT SHEET</vt:lpstr>
      <vt:lpstr>Sheet-9</vt:lpstr>
      <vt:lpstr>Sheet-8</vt:lpstr>
      <vt:lpstr>Sheet-6</vt:lpstr>
      <vt:lpstr>Sheet-7</vt:lpstr>
      <vt:lpstr>Sheet-4</vt:lpstr>
      <vt:lpstr>Sheet-5</vt:lpstr>
      <vt:lpstr>Sheet-3</vt:lpstr>
      <vt:lpstr>Sheet-0</vt: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EU Certified-Operator List (1).xlsx</dc:title>
  <dc:creator>AGRO-CERT QM</dc:creator>
  <cp:lastModifiedBy>Agroland Group</cp:lastModifiedBy>
  <cp:lastPrinted>2024-11-27T16:49:15Z</cp:lastPrinted>
  <dcterms:created xsi:type="dcterms:W3CDTF">2024-05-04T12:34:25Z</dcterms:created>
  <dcterms:modified xsi:type="dcterms:W3CDTF">2025-04-02T15:28:22Z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2024-05-02T00:00:00Z</vt:filetime>
  </property>
  <property fmtid="{D5CDD505-2E9C-101B-9397-08002B2CF9AE}" pid="3" name="LastSaved">
    <vt:filetime>2024-05-04T00:00:00Z</vt:filetime>
  </property>
  <property fmtid="{D5CDD505-2E9C-101B-9397-08002B2CF9AE}" pid="4" name="Producer">
    <vt:lpwstr>Microsoft: Print To PDF</vt:lpwstr>
  </property>
</Properties>
</file>